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5E9BB99D-925D-4F57-8C8E-E2E36E00F23F}" xr6:coauthVersionLast="47" xr6:coauthVersionMax="47" xr10:uidLastSave="{00000000-0000-0000-0000-000000000000}"/>
  <bookViews>
    <workbookView xWindow="-108" yWindow="-108" windowWidth="23256" windowHeight="12576" activeTab="1" xr2:uid="{46410BD5-5313-489C-89A5-F34655E2A33D}"/>
  </bookViews>
  <sheets>
    <sheet name="example" sheetId="1" r:id="rId1"/>
    <sheet name="thank you!" sheetId="2" r:id="rId2"/>
    <sheet name="bonus!" sheetId="3" r:id="rId3"/>
    <sheet name="look at this .P" sheetId="4" r:id="rId4"/>
    <sheet name="dont look here" sheetId="5" r:id="rId5"/>
  </sheets>
  <definedNames>
    <definedName name="_02_detail_slicer">#N/A</definedName>
    <definedName name="_03_continent_slicer">#N/A</definedName>
    <definedName name="_04_region_slicer">#N/A</definedName>
    <definedName name="_05_countries">_xlfn.ANCHORARRAY(example!$Y$12)</definedName>
    <definedName name="_06_prisioners">_xlfn.ANCHORARRAY(example!$U$12)</definedName>
    <definedName name="_07_accum_pct">_xlfn.ANCHORARRAY(example!$X$12)</definedName>
    <definedName name="_08_ranking">_xlfn.ANCHORARRAY(example!$V$12)</definedName>
    <definedName name="_09_ref_point">_xlfn.ANCHORARRAY(example!$Z$12)</definedName>
    <definedName name="_10_datalabels">_xlfn.ANCHORARRAY(example!$Z$12)</definedName>
    <definedName name="_11_cutoff">_xlfn.ANCHORARRAY(example!$AA$12)</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2" i="1" l="1" a="1"/>
  <c r="J12" i="1" s="1"/>
  <c r="AA11" i="1"/>
  <c r="K38" i="1" l="1"/>
  <c r="J38" i="1"/>
  <c r="I38" i="1"/>
  <c r="J63" i="1" l="1"/>
  <c r="N8" i="1"/>
  <c r="M12" i="1" s="1" a="1"/>
  <c r="M12" i="1" s="1"/>
  <c r="F4" i="1" l="1"/>
  <c r="N12" i="1" l="1" a="1"/>
  <c r="N12" i="1" s="1"/>
  <c r="O12" i="1" s="1" a="1"/>
  <c r="O12" i="1" s="1"/>
  <c r="P12" i="1" l="1" a="1"/>
  <c r="P12" i="1" s="1"/>
  <c r="Q12" i="1" l="1" a="1"/>
  <c r="Q12" i="1" s="1"/>
  <c r="R12" i="1" a="1"/>
  <c r="R12" i="1" s="1"/>
  <c r="S12" i="1" l="1" a="1"/>
  <c r="S12" i="1" s="1"/>
  <c r="X12" i="1" s="1" a="1"/>
  <c r="X12" i="1" s="1"/>
  <c r="J65" i="1" s="1"/>
  <c r="W12" i="1" a="1"/>
  <c r="W12" i="1" s="1"/>
  <c r="T12" i="1" a="1"/>
  <c r="T12" i="1" s="1"/>
  <c r="U12" i="1" a="1"/>
  <c r="U12" i="1" s="1"/>
  <c r="AA12" i="1" l="1" a="1"/>
  <c r="AA12" i="1" s="1"/>
  <c r="V12" i="1" a="1"/>
  <c r="V12" i="1" s="1"/>
  <c r="K63" i="1" s="1"/>
  <c r="Z12" i="1" a="1"/>
  <c r="Z12" i="1" s="1"/>
  <c r="Y12" i="1" a="1"/>
  <c r="Y1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<sst xmlns="http://schemas.openxmlformats.org/spreadsheetml/2006/main" count="911" uniqueCount="303">
  <si>
    <t>https://www.linkedin.com/in/merod/</t>
  </si>
  <si>
    <t>LinkedIn:</t>
  </si>
  <si>
    <t>country</t>
  </si>
  <si>
    <t>region</t>
  </si>
  <si>
    <t>continent</t>
  </si>
  <si>
    <t>prisoners</t>
  </si>
  <si>
    <t>Afghanistan</t>
  </si>
  <si>
    <t>Southern Asia</t>
  </si>
  <si>
    <t>Asia</t>
  </si>
  <si>
    <t>Albania</t>
  </si>
  <si>
    <t>Eastern Europe</t>
  </si>
  <si>
    <t>Europe</t>
  </si>
  <si>
    <t>Algeria</t>
  </si>
  <si>
    <t>Northern Africa</t>
  </si>
  <si>
    <t>Africa</t>
  </si>
  <si>
    <t>Andorra</t>
  </si>
  <si>
    <t>Western Europe</t>
  </si>
  <si>
    <t>Angola</t>
  </si>
  <si>
    <t>Middle Africa</t>
  </si>
  <si>
    <t>Antigua and Barbuda</t>
  </si>
  <si>
    <t>North America</t>
  </si>
  <si>
    <t>Americas</t>
  </si>
  <si>
    <t>Argentina</t>
  </si>
  <si>
    <t>South America</t>
  </si>
  <si>
    <t>Armenia</t>
  </si>
  <si>
    <t>Western Asia</t>
  </si>
  <si>
    <t>Aruba (Netherlands)</t>
  </si>
  <si>
    <t>Aruba</t>
  </si>
  <si>
    <t>Caribbean</t>
  </si>
  <si>
    <t>Australia</t>
  </si>
  <si>
    <t>Oceania</t>
  </si>
  <si>
    <t>Austria</t>
  </si>
  <si>
    <t>Azerbaijan</t>
  </si>
  <si>
    <t>Bahrain</t>
  </si>
  <si>
    <t>Bangladesh</t>
  </si>
  <si>
    <t>Barbados</t>
  </si>
  <si>
    <t>Belarus</t>
  </si>
  <si>
    <t>Belgium</t>
  </si>
  <si>
    <t>Belize</t>
  </si>
  <si>
    <t>Central America</t>
  </si>
  <si>
    <t>Benin</t>
  </si>
  <si>
    <t>Western Africa</t>
  </si>
  <si>
    <t>Bhutan</t>
  </si>
  <si>
    <t>Bolivia</t>
  </si>
  <si>
    <t>Bosnia and Herzegovina: Federation</t>
  </si>
  <si>
    <t>Bosnia and Herzegovina</t>
  </si>
  <si>
    <t>Bosnia and Herzegovina: Republika Srpska</t>
  </si>
  <si>
    <t>Botswana</t>
  </si>
  <si>
    <t>Southern Africa</t>
  </si>
  <si>
    <t>Brazil</t>
  </si>
  <si>
    <t>Brunei Darussalam</t>
  </si>
  <si>
    <t>South-Eastern Asia</t>
  </si>
  <si>
    <t>Bulgaria</t>
  </si>
  <si>
    <t>Burkina Faso</t>
  </si>
  <si>
    <t>Burundi</t>
  </si>
  <si>
    <t>Eastern Africa</t>
  </si>
  <si>
    <t>Cambodia</t>
  </si>
  <si>
    <t>Cameroon</t>
  </si>
  <si>
    <t>Canada</t>
  </si>
  <si>
    <t>Cape Verde (Cabo Verde)</t>
  </si>
  <si>
    <t>Cape Verde</t>
  </si>
  <si>
    <t>Cayman Islands (United Kingdom)</t>
  </si>
  <si>
    <t>Cayman Islands</t>
  </si>
  <si>
    <t>Central African Republic</t>
  </si>
  <si>
    <t>Chad</t>
  </si>
  <si>
    <t>Chile</t>
  </si>
  <si>
    <t>China</t>
  </si>
  <si>
    <t>Eastern Asia</t>
  </si>
  <si>
    <t>Hong Kong (China)</t>
  </si>
  <si>
    <t>Macau (China)</t>
  </si>
  <si>
    <t>Colombia</t>
  </si>
  <si>
    <t>Comoros</t>
  </si>
  <si>
    <t>Democratic Republic of Congo</t>
  </si>
  <si>
    <t>Congo (DRC)</t>
  </si>
  <si>
    <t>Congo (Republic of)</t>
  </si>
  <si>
    <t>Congo (Republic)</t>
  </si>
  <si>
    <t>Costa Rica</t>
  </si>
  <si>
    <t>Croatia</t>
  </si>
  <si>
    <t>Cuba</t>
  </si>
  <si>
    <t>Curaçao (Netherlands)</t>
  </si>
  <si>
    <t>Curacao</t>
  </si>
  <si>
    <t>Cyprus (Republic of)</t>
  </si>
  <si>
    <t>Cyprus</t>
  </si>
  <si>
    <t>Czech Republic</t>
  </si>
  <si>
    <t>Denmark</t>
  </si>
  <si>
    <t>Djibouti</t>
  </si>
  <si>
    <t>Dominican Republic</t>
  </si>
  <si>
    <t>Ecuador</t>
  </si>
  <si>
    <t>Egypt</t>
  </si>
  <si>
    <t>El Salvador</t>
  </si>
  <si>
    <t>Equatorial Guinea</t>
  </si>
  <si>
    <t>Estonia</t>
  </si>
  <si>
    <t>Ethiopia</t>
  </si>
  <si>
    <t>Faeroe Islands (Denmark)</t>
  </si>
  <si>
    <t>Faroe Islands</t>
  </si>
  <si>
    <t>Fiji</t>
  </si>
  <si>
    <t>Finland</t>
  </si>
  <si>
    <t>France</t>
  </si>
  <si>
    <t>French Polynesia (France)</t>
  </si>
  <si>
    <t>New Caledonia (France)</t>
  </si>
  <si>
    <t>French Guiana/Guyane (France)</t>
  </si>
  <si>
    <t>French Guiana</t>
  </si>
  <si>
    <t>Gabon</t>
  </si>
  <si>
    <t>Gambia</t>
  </si>
  <si>
    <t>Georgia</t>
  </si>
  <si>
    <t>Germany</t>
  </si>
  <si>
    <t>Ghana</t>
  </si>
  <si>
    <t>Gibraltar (United Kingdom)</t>
  </si>
  <si>
    <t>Gibraltar</t>
  </si>
  <si>
    <t>Greece</t>
  </si>
  <si>
    <t>Greenland (Denmark)</t>
  </si>
  <si>
    <t>Greenland</t>
  </si>
  <si>
    <t>Grenada</t>
  </si>
  <si>
    <t>Guadeloupe (France)</t>
  </si>
  <si>
    <t>Guadeloupe</t>
  </si>
  <si>
    <t>Guam (USA)</t>
  </si>
  <si>
    <t>Guam</t>
  </si>
  <si>
    <t>Guatemala</t>
  </si>
  <si>
    <t>Guernsey (United Kingdom)</t>
  </si>
  <si>
    <t>Guernsey</t>
  </si>
  <si>
    <t>Guinea (Republic of)</t>
  </si>
  <si>
    <t>Guinea</t>
  </si>
  <si>
    <t>Guyana</t>
  </si>
  <si>
    <t>Haiti</t>
  </si>
  <si>
    <t>Honduras</t>
  </si>
  <si>
    <t>Hungary</t>
  </si>
  <si>
    <t>Iceland</t>
  </si>
  <si>
    <t>India</t>
  </si>
  <si>
    <t>Indonesia</t>
  </si>
  <si>
    <t>Iran</t>
  </si>
  <si>
    <t>Iraq</t>
  </si>
  <si>
    <t>Ireland, Republic of</t>
  </si>
  <si>
    <t>Ireland</t>
  </si>
  <si>
    <t>Israel</t>
  </si>
  <si>
    <t>Italy</t>
  </si>
  <si>
    <t>Cote d'Ivoire</t>
  </si>
  <si>
    <t>Ivory Coast</t>
  </si>
  <si>
    <t>Jamaica</t>
  </si>
  <si>
    <t>Japan</t>
  </si>
  <si>
    <t>Jordan</t>
  </si>
  <si>
    <t>Kazakhstan</t>
  </si>
  <si>
    <t>Central Asia</t>
  </si>
  <si>
    <t>Kenya</t>
  </si>
  <si>
    <t>Kosovo/Kosova</t>
  </si>
  <si>
    <t>Kosovo</t>
  </si>
  <si>
    <t>Kuwait</t>
  </si>
  <si>
    <t>Kyrgyzstan</t>
  </si>
  <si>
    <t>Laos</t>
  </si>
  <si>
    <t>Latvia</t>
  </si>
  <si>
    <t>Lebanon</t>
  </si>
  <si>
    <t>Lesotho</t>
  </si>
  <si>
    <t>Liberia</t>
  </si>
  <si>
    <t>Libya</t>
  </si>
  <si>
    <t>Liechtenstein</t>
  </si>
  <si>
    <t>Lithuania</t>
  </si>
  <si>
    <t>Luxembourg</t>
  </si>
  <si>
    <t>North Macedonia</t>
  </si>
  <si>
    <t>Macedonia</t>
  </si>
  <si>
    <t>Madagascar</t>
  </si>
  <si>
    <t>Malawi</t>
  </si>
  <si>
    <t>Malaysia</t>
  </si>
  <si>
    <t>Maldives</t>
  </si>
  <si>
    <t>Mali</t>
  </si>
  <si>
    <t>Malta</t>
  </si>
  <si>
    <t>Marshall Islands</t>
  </si>
  <si>
    <t>Martinique (France)</t>
  </si>
  <si>
    <t>Martinique</t>
  </si>
  <si>
    <t>Mauritania</t>
  </si>
  <si>
    <t>Mauritius</t>
  </si>
  <si>
    <t>Mayotte (France)</t>
  </si>
  <si>
    <t>Mayotte</t>
  </si>
  <si>
    <t>Mexico</t>
  </si>
  <si>
    <t>Micronesia, Federated States of</t>
  </si>
  <si>
    <t>Micronesia</t>
  </si>
  <si>
    <t>Moldova (Republic of)</t>
  </si>
  <si>
    <t>Moldova</t>
  </si>
  <si>
    <t>Monaco</t>
  </si>
  <si>
    <t>Mongolia</t>
  </si>
  <si>
    <t>Montenegro</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</si>
  <si>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</si>
  <si>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</si>
  <si>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</si>
  <si>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</si>
  <si>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</si>
  <si>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</si>
  <si>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</si>
  <si>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</si>
  <si>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</si>
  <si>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</si>
  <si>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</si>
  <si>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</si>
  <si>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</si>
  <si>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</si>
  <si>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</si>
  <si>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</si>
  <si>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</si>
  <si>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</si>
  <si>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</si>
  <si>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</si>
  <si>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</si>
  <si>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Reunion (France)</t>
  </si>
  <si>
    <t>Reunion</t>
  </si>
  <si>
    <t>Romania</t>
  </si>
  <si>
    <t>Russian Federation</t>
  </si>
  <si>
    <t>Russia</t>
  </si>
  <si>
    <t>Rwanda</t>
  </si>
  <si>
    <t>St. Lucia</t>
  </si>
  <si>
    <t>Saint Lucia</t>
  </si>
  <si>
    <t>St. Vincent and the Grenadines</t>
  </si>
  <si>
    <t>Saint Vincent and the Grenadines</t>
  </si>
  <si>
    <t>Samoa</t>
  </si>
  <si>
    <t>San Marino</t>
  </si>
  <si>
    <t>Saudi Arabia</t>
  </si>
  <si>
    <t>Senegal</t>
  </si>
  <si>
    <t>Serbia</t>
  </si>
  <si>
    <t>Seychelles</t>
  </si>
  <si>
    <t>Sierra Leone</t>
  </si>
  <si>
    <t>Singapore</t>
  </si>
  <si>
    <t>Slovakia</t>
  </si>
  <si>
    <t>Slovenia</t>
  </si>
  <si>
    <t>Solomon Islands</t>
  </si>
  <si>
    <t>South Africa</t>
  </si>
  <si>
    <t>Republic of (South) Korea</t>
  </si>
  <si>
    <t>South Korea</t>
  </si>
  <si>
    <t>South Sudan</t>
  </si>
  <si>
    <t>Spain</t>
  </si>
  <si>
    <t>Sri Lanka</t>
  </si>
  <si>
    <t>Sudan</t>
  </si>
  <si>
    <t>Suriname</t>
  </si>
  <si>
    <t>Swaziland/eSwatini</t>
  </si>
  <si>
    <t>Sweden</t>
  </si>
  <si>
    <t>Switzerland</t>
  </si>
  <si>
    <t>Syria</t>
  </si>
  <si>
    <t>Taiwan</t>
  </si>
  <si>
    <t>Tajikistan</t>
  </si>
  <si>
    <t>Tanzania</t>
  </si>
  <si>
    <t>Thailand</t>
  </si>
  <si>
    <t>Bahamas</t>
  </si>
  <si>
    <t>The Bahamas</t>
  </si>
  <si>
    <t>Timor-Leste (formerly East Timor)</t>
  </si>
  <si>
    <t>Timor-Leste</t>
  </si>
  <si>
    <t>Togo</t>
  </si>
  <si>
    <t>Trinidad and Tobago</t>
  </si>
  <si>
    <t>Tunisia</t>
  </si>
  <si>
    <t>Turkey</t>
  </si>
  <si>
    <t>Turkmenistan</t>
  </si>
  <si>
    <t>Uganda</t>
  </si>
  <si>
    <t>Ukraine</t>
  </si>
  <si>
    <t>United Arab Emirates</t>
  </si>
  <si>
    <t>United Kingdom: England &amp; Wales</t>
  </si>
  <si>
    <t>United Kingdom</t>
  </si>
  <si>
    <t>United Kingdom: Scotland</t>
  </si>
  <si>
    <t>United Kingdom: Northern Ireland</t>
  </si>
  <si>
    <t>Bermuda (United Kingdom)</t>
  </si>
  <si>
    <t>Virgin Islands (United Kingdom)</t>
  </si>
  <si>
    <t>Jersey (United Kingdom)</t>
  </si>
  <si>
    <t>Isle of Man (United Kingdom)</t>
  </si>
  <si>
    <t>Anguilla (United Kingdom)</t>
  </si>
  <si>
    <t>United States</t>
  </si>
  <si>
    <t>Puerto Rico (USA)</t>
  </si>
  <si>
    <t>Virgin Islands (USA)</t>
  </si>
  <si>
    <t>Uruguay</t>
  </si>
  <si>
    <t>Uzbekistan</t>
  </si>
  <si>
    <t>Vanuatu</t>
  </si>
  <si>
    <t>Venezuela</t>
  </si>
  <si>
    <t>Vietnam</t>
  </si>
  <si>
    <t>Yemen</t>
  </si>
  <si>
    <t>Zambia</t>
  </si>
  <si>
    <t>Zimbabwe</t>
  </si>
  <si>
    <t>https://www.prisonstudies.org/highest-to-lowest/prison-population-total?field_region_taxonomy_tid=All</t>
  </si>
  <si>
    <t/>
  </si>
  <si>
    <t>data source:</t>
  </si>
  <si>
    <t>country_group</t>
  </si>
  <si>
    <t>Total prisioners:</t>
  </si>
  <si>
    <t>detail</t>
  </si>
  <si>
    <t>1. continent</t>
  </si>
  <si>
    <t>2. region</t>
  </si>
  <si>
    <t>3. country</t>
  </si>
  <si>
    <t>option chosen:</t>
  </si>
  <si>
    <t>continent:</t>
  </si>
  <si>
    <t>region:</t>
  </si>
  <si>
    <t>detail:</t>
  </si>
  <si>
    <t>country_1</t>
  </si>
  <si>
    <t>country_2</t>
  </si>
  <si>
    <t>prisioners_1</t>
  </si>
  <si>
    <t>prisioners_2</t>
  </si>
  <si>
    <t>country_3</t>
  </si>
  <si>
    <t>rank_1</t>
  </si>
  <si>
    <t>rank_2</t>
  </si>
  <si>
    <t>share_1</t>
  </si>
  <si>
    <t>share_2</t>
  </si>
  <si>
    <t>accum_1</t>
  </si>
  <si>
    <t>x</t>
  </si>
  <si>
    <t>y</t>
  </si>
  <si>
    <t>ref_line1</t>
  </si>
  <si>
    <t>data labels</t>
  </si>
  <si>
    <t>* ordered arrays</t>
  </si>
  <si>
    <t>* share % calculations</t>
  </si>
  <si>
    <t>* initial arrays</t>
  </si>
  <si>
    <t>key fx:</t>
  </si>
  <si>
    <t>Total # of prisioners</t>
  </si>
  <si>
    <t>Cumulative % percentage total</t>
  </si>
  <si>
    <t>chart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</si>
</sst>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8"/>
      <color theme="1"/>
      <name val="Calibri"/>
      <family val="2"/>
      <scheme val="minor"/>
    </font>
    <font>
      <b/>
      <sz val="8"/>
      <color theme="1"/>
      <name val="Calibri"/>
      <family val="2"/>
      <scheme val="minor"/>
    </font>
    <font>
      <sz val="11"/>
      <color theme="1"/>
      <name val="Calibri"/>
      <family val="2"/>
      <scheme val="minor"/>
    </font>
    <font>
      <u/>
      <sz val="11"/>
      <color theme="10"/>
      <name val="Calibri"/>
      <family val="2"/>
      <scheme val="minor"/>
    </font>
    <font>
      <u/>
      <sz val="8"/>
      <color theme="10"/>
      <name val="Calibri"/>
      <family val="2"/>
      <scheme val="minor"/>
    </font>
    <font>
      <sz val="11"/>
      <color theme="10"/>
      <name val="Calibri"/>
      <family val="2"/>
      <scheme val="minor"/>
    </font>
    <font>
      <sz val="8"/>
      <color theme="1"/>
      <name val="Arial"/>
      <family val="2"/>
    </font>
    <font>
      <sz val="6"/>
      <color theme="1"/>
      <name val="Calibri"/>
      <family val="2"/>
      <scheme val="minor"/>
    </font>
    <font>
      <i/>
      <sz val="8"/>
      <color theme="1"/>
      <name val="Calibri"/>
      <family val="2"/>
      <scheme val="minor"/>
    </font>
    <font>
      <b/>
      <sz val="8"/>
      <color theme="5"/>
      <name val="Calibri"/>
      <family val="2"/>
      <scheme val="minor"/>
    </font>
    <font>
      <b/>
      <sz val="8"/>
      <color theme="1" tint="0.34998626667073579"/>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
      <patternFill patternType="solid">
        <fgColor theme="0" tint="-4.9989318521683403E-2"/>
        <bgColor indexed="64"/>
      </patternFill>
    </fill>
    <fill>
      <patternFill patternType="solid">
        <fgColor theme="0" tint="-0.14999847407452621"/>
        <bgColor indexed="64"/>
      </patternFill>
    </fill>
  </fills>
  <borders count="9">
    <border>
      <left/>
      <right/>
      <top/>
      <bottom/>
      <diagonal/>
    </border>
    <border>
      <left/>
      <right/>
      <top style="thin">
        <color theme="0" tint="-0.24994659260841701"/>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right/>
      <top/>
      <bottom style="thin">
        <color theme="0" tint="-0.24994659260841701"/>
      </bottom>
      <diagonal/>
    </border>
    <border>
      <left style="thin">
        <color theme="0" tint="-0.24994659260841701"/>
      </left>
      <right/>
      <top/>
      <bottom/>
      <diagonal/>
    </border>
    <border>
      <left/>
      <right style="thin">
        <color theme="0" tint="-0.24994659260841701"/>
      </right>
      <top/>
      <bottom/>
      <diagonal/>
    </border>
  </borders>
  <cellStyleXfs count="8">
    <xf numFmtId="0" fontId="0"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6" fillId="0" borderId="0"/>
    <xf numFmtId="0" fontId="2" fillId="0" borderId="0"/>
    <xf numFmtId="0" fontId="7" fillId="0" borderId="0"/>
  </cellStyleXfs>
  <cellXfs count="101">
    <xf numFmtId="0" fontId="0" fillId="0" borderId="0" xfId="0"/>
    <xf numFmtId="0" fontId="2" fillId="0" borderId="0" xfId="1"/>
    <xf numFmtId="0" fontId="2" fillId="0" borderId="0" xfId="1" quotePrefix="1"/>
    <xf numFmtId="0" fontId="2" fillId="0" borderId="0" xfId="1" applyAlignment="1">
      <alignment horizontal="right"/>
    </xf>
    <xf numFmtId="0" fontId="3" fillId="0" borderId="0" xfId="2"/>
    <xf numFmtId="0" fontId="4" fillId="0" borderId="0" xfId="3"/>
    <xf numFmtId="0" fontId="5" fillId="0" borderId="0" xfId="2" applyFont="1"/>
    <xf numFmtId="0" fontId="6" fillId="0" borderId="0" xfId="5"/>
    <xf numFmtId="0" fontId="2" fillId="0" borderId="0" xfId="6"/>
    <xf numFmtId="0" fontId="2" fillId="2" borderId="0" xfId="6" applyFill="1"/>
    <xf numFmtId="0" fontId="2" fillId="3" borderId="0" xfId="6" applyFill="1"/>
    <xf numFmtId="0" fontId="2" fillId="4" borderId="0" xfId="6" applyFill="1"/>
    <xf numFmtId="0" fontId="2" fillId="5" borderId="0" xfId="6" applyFill="1"/>
    <xf numFmtId="0" fontId="2" fillId="6" borderId="0" xfId="6" applyFill="1"/>
    <xf numFmtId="0" fontId="2" fillId="7" borderId="0" xfId="6" applyFill="1"/>
    <xf numFmtId="0" fontId="2" fillId="8" borderId="0" xfId="6" applyFill="1"/>
    <xf numFmtId="0" fontId="2" fillId="9" borderId="0" xfId="6" applyFill="1"/>
    <xf numFmtId="0" fontId="2" fillId="10" borderId="0" xfId="6" applyFill="1"/>
    <xf numFmtId="0" fontId="2" fillId="11" borderId="0" xfId="6" applyFill="1"/>
    <xf numFmtId="0" fontId="2" fillId="12" borderId="0" xfId="6" applyFill="1"/>
    <xf numFmtId="0" fontId="2" fillId="13" borderId="0" xfId="6" applyFill="1"/>
    <xf numFmtId="0" fontId="2" fillId="14" borderId="0" xfId="6" applyFill="1"/>
    <xf numFmtId="0" fontId="2" fillId="15" borderId="0" xfId="6" applyFill="1"/>
    <xf numFmtId="0" fontId="2" fillId="16" borderId="0" xfId="6" applyFill="1"/>
    <xf numFmtId="0" fontId="2" fillId="17" borderId="0" xfId="6" applyFill="1"/>
    <xf numFmtId="0" fontId="2" fillId="18" borderId="0" xfId="6" applyFill="1"/>
    <xf numFmtId="0" fontId="2" fillId="19" borderId="0" xfId="6" applyFill="1"/>
    <xf numFmtId="0" fontId="2" fillId="20" borderId="0" xfId="6" applyFill="1"/>
    <xf numFmtId="0" fontId="2" fillId="21" borderId="0" xfId="6" applyFill="1"/>
    <xf numFmtId="0" fontId="2" fillId="22" borderId="0" xfId="6" applyFill="1"/>
    <xf numFmtId="0" fontId="2" fillId="23" borderId="0" xfId="6" applyFill="1"/>
    <xf numFmtId="0" fontId="2" fillId="24" borderId="0" xfId="6" applyFill="1"/>
    <xf numFmtId="0" fontId="2" fillId="25" borderId="0" xfId="6" applyFill="1"/>
    <xf numFmtId="0" fontId="2" fillId="26" borderId="0" xfId="6" applyFill="1"/>
    <xf numFmtId="0" fontId="2" fillId="27" borderId="0" xfId="6" applyFill="1"/>
    <xf numFmtId="0" fontId="2" fillId="28" borderId="0" xfId="6" applyFill="1"/>
    <xf numFmtId="0" fontId="2" fillId="29" borderId="0" xfId="6" applyFill="1"/>
    <xf numFmtId="0" fontId="2" fillId="30" borderId="0" xfId="6" applyFill="1"/>
    <xf numFmtId="0" fontId="2" fillId="31" borderId="0" xfId="6" applyFill="1"/>
    <xf numFmtId="0" fontId="2" fillId="32" borderId="0" xfId="6" applyFill="1"/>
    <xf numFmtId="0" fontId="2" fillId="33" borderId="0" xfId="6" applyFill="1"/>
    <xf numFmtId="0" fontId="2" fillId="34" borderId="0" xfId="6" applyFill="1"/>
    <xf numFmtId="0" fontId="2" fillId="35" borderId="0" xfId="6" applyFill="1"/>
    <xf numFmtId="0" fontId="2" fillId="36" borderId="0" xfId="6" applyFill="1"/>
    <xf numFmtId="0" fontId="2" fillId="37" borderId="0" xfId="6" applyFill="1"/>
    <xf numFmtId="0" fontId="2" fillId="38" borderId="0" xfId="6" applyFill="1"/>
    <xf numFmtId="0" fontId="2" fillId="39" borderId="0" xfId="6" applyFill="1"/>
    <xf numFmtId="0" fontId="2" fillId="40" borderId="0" xfId="6" applyFill="1"/>
    <xf numFmtId="0" fontId="2" fillId="41" borderId="0" xfId="6" applyFill="1"/>
    <xf numFmtId="0" fontId="2" fillId="42" borderId="0" xfId="6" applyFill="1"/>
    <xf numFmtId="0" fontId="2" fillId="43" borderId="0" xfId="6" applyFill="1"/>
    <xf numFmtId="0" fontId="2" fillId="44" borderId="0" xfId="6" applyFill="1"/>
    <xf numFmtId="0" fontId="2" fillId="45" borderId="0" xfId="6" applyFill="1"/>
    <xf numFmtId="0" fontId="2" fillId="46" borderId="0" xfId="6" applyFill="1"/>
    <xf numFmtId="0" fontId="2" fillId="47" borderId="0" xfId="6" applyFill="1"/>
    <xf numFmtId="0" fontId="2" fillId="48" borderId="0" xfId="6" applyFill="1"/>
    <xf numFmtId="0" fontId="2" fillId="49" borderId="0" xfId="6" applyFill="1"/>
    <xf numFmtId="0" fontId="2" fillId="50" borderId="0" xfId="6" applyFill="1"/>
    <xf numFmtId="0" fontId="2" fillId="51" borderId="0" xfId="6" applyFill="1"/>
    <xf numFmtId="0" fontId="2" fillId="52" borderId="0" xfId="6" applyFill="1"/>
    <xf numFmtId="0" fontId="2" fillId="53" borderId="0" xfId="6" applyFill="1"/>
    <xf numFmtId="0" fontId="2" fillId="54" borderId="0" xfId="6" applyFill="1"/>
    <xf numFmtId="0" fontId="2" fillId="55" borderId="0" xfId="6" applyFill="1"/>
    <xf numFmtId="0" fontId="2" fillId="56" borderId="0" xfId="6" applyFill="1"/>
    <xf numFmtId="0" fontId="2" fillId="57" borderId="0" xfId="6" applyFill="1"/>
    <xf numFmtId="0" fontId="2" fillId="58" borderId="0" xfId="6" applyFill="1"/>
    <xf numFmtId="0" fontId="2" fillId="59" borderId="0" xfId="6" applyFill="1"/>
    <xf numFmtId="0" fontId="2" fillId="60" borderId="0" xfId="6" applyFill="1"/>
    <xf numFmtId="0" fontId="2" fillId="61" borderId="0" xfId="6" applyFill="1"/>
    <xf numFmtId="0" fontId="2" fillId="62" borderId="0" xfId="6" applyFill="1"/>
    <xf numFmtId="0" fontId="2" fillId="63" borderId="0" xfId="6" applyFill="1"/>
    <xf numFmtId="0" fontId="2" fillId="64" borderId="0" xfId="6" applyFill="1"/>
    <xf numFmtId="0" fontId="2" fillId="65" borderId="0" xfId="6" applyFill="1"/>
    <xf numFmtId="0" fontId="2" fillId="66" borderId="0" xfId="6" applyFill="1"/>
    <xf numFmtId="0" fontId="2" fillId="67" borderId="0" xfId="6" applyFill="1"/>
    <xf numFmtId="0" fontId="2" fillId="68" borderId="0" xfId="6" applyFill="1"/>
    <xf numFmtId="0" fontId="7" fillId="0" borderId="0" xfId="7"/>
    <xf numFmtId="0" fontId="0" fillId="0" borderId="0" xfId="0" quotePrefix="1"/>
    <xf numFmtId="0" fontId="4" fillId="0" borderId="0" xfId="4"/>
    <xf numFmtId="0" fontId="0" fillId="0" borderId="0" xfId="0" applyAlignment="1">
      <alignment horizontal="right"/>
    </xf>
    <xf numFmtId="0" fontId="0" fillId="0" borderId="0" xfId="0" applyAlignment="1">
      <alignment horizontal="center"/>
    </xf>
    <xf numFmtId="3" fontId="1" fillId="69" borderId="0" xfId="0" applyNumberFormat="1" applyFont="1" applyFill="1"/>
    <xf numFmtId="0" fontId="0" fillId="0" borderId="0" xfId="0" pivotButton="1"/>
    <xf numFmtId="0" fontId="8" fillId="0" borderId="0" xfId="0" applyFont="1" applyAlignment="1"/>
    <xf numFmtId="0" fontId="1" fillId="70" borderId="0" xfId="0" applyFont="1" applyFill="1" applyAlignment="1">
      <alignment horizontal="center"/>
    </xf>
    <xf numFmtId="0" fontId="8" fillId="69" borderId="2" xfId="0" applyFont="1" applyFill="1" applyBorder="1" applyAlignment="1">
      <alignment horizontal="centerContinuous"/>
    </xf>
    <xf numFmtId="0" fontId="8" fillId="69" borderId="3" xfId="0" applyFont="1" applyFill="1" applyBorder="1" applyAlignment="1">
      <alignment horizontal="centerContinuous"/>
    </xf>
    <xf numFmtId="0" fontId="0" fillId="69" borderId="4" xfId="0" applyFill="1" applyBorder="1"/>
    <xf numFmtId="0" fontId="0" fillId="69" borderId="5" xfId="0" applyFill="1" applyBorder="1" applyAlignment="1">
      <alignment horizontal="right"/>
    </xf>
    <xf numFmtId="0" fontId="8" fillId="69" borderId="1" xfId="0" applyFont="1" applyFill="1" applyBorder="1" applyAlignment="1">
      <alignment horizontal="centerContinuous"/>
    </xf>
    <xf numFmtId="0" fontId="0" fillId="69" borderId="4" xfId="0" applyFill="1" applyBorder="1" applyAlignment="1">
      <alignment horizontal="right"/>
    </xf>
    <xf numFmtId="0" fontId="0" fillId="69" borderId="6" xfId="0" applyFill="1" applyBorder="1" applyAlignment="1">
      <alignment horizontal="right"/>
    </xf>
    <xf numFmtId="0" fontId="0" fillId="0" borderId="2" xfId="0" applyBorder="1"/>
    <xf numFmtId="0" fontId="0" fillId="0" borderId="3" xfId="0" applyBorder="1"/>
    <xf numFmtId="0" fontId="0" fillId="0" borderId="7" xfId="0" applyBorder="1"/>
    <xf numFmtId="0" fontId="0" fillId="0" borderId="8" xfId="0" applyBorder="1"/>
    <xf numFmtId="0" fontId="0" fillId="0" borderId="1" xfId="0" applyBorder="1"/>
    <xf numFmtId="0" fontId="0" fillId="0" borderId="0" xfId="0" applyBorder="1"/>
    <xf numFmtId="0" fontId="9" fillId="0" borderId="0" xfId="0" applyFont="1" applyAlignment="1">
      <alignment horizontal="center"/>
    </xf>
    <xf numFmtId="0" fontId="10" fillId="70" borderId="0" xfId="0" applyFont="1" applyFill="1"/>
    <xf numFmtId="0" fontId="0" fillId="0" borderId="0" xfId="0" applyFont="1" applyFill="1"/>
  </cellXfs>
  <cellStyles count="8">
    <cellStyle name="Hipervínculo 2" xfId="2" xr:uid="{1347DB20-2648-4738-8721-20CC20D7D8D9}"/>
    <cellStyle name="Hyperlink" xfId="4" builtinId="8"/>
    <cellStyle name="Hyperlink 2" xfId="3" xr:uid="{76110CA0-C3D8-4FC2-94CF-82C500605E63}"/>
    <cellStyle name="Normal" xfId="0" builtinId="0"/>
    <cellStyle name="Normal 2 2" xfId="1" xr:uid="{637892B9-C970-429B-BC2D-7E21E6C4D201}"/>
    <cellStyle name="Normal 2 3" xfId="7" xr:uid="{C9E6A0EF-D9AA-4837-AD60-FC9A72BC92C2}"/>
    <cellStyle name="Normal 3" xfId="6" xr:uid="{D0852006-F592-4715-A0D0-C681D5146855}"/>
    <cellStyle name="Normal 3 2" xfId="5" xr:uid="{874D7DC9-1AE8-4151-9718-8CEA441E6ABE}"/>
  </cellStyles>
  <dxfs count="2">
    <dxf>
      <font>
        <b/>
        <color theme="1"/>
      </font>
      <border>
        <bottom style="thin">
          <color theme="6"/>
        </bottom>
        <vertical/>
        <horizontal/>
      </border>
    </dxf>
    <dxf>
      <font>
        <sz val="7"/>
        <color theme="1" tint="0.24994659260841701"/>
      </font>
      <border diagonalUp="0" diagonalDown="0">
        <left/>
        <right/>
        <top/>
        <bottom/>
        <vertical/>
        <horizontal/>
      </border>
    </dxf>
  </dxfs>
  <tableStyles count="1" defaultTableStyle="TableStyleMedium2" defaultPivotStyle="PivotStyleLight16">
    <tableStyle name="xlorla" pivot="0" table="0" count="10" xr9:uid="{BF91A754-3CEB-4B71-8F73-7650524B2786}">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example!$U$11</c:f>
              <c:strCache>
                <c:ptCount val="1"/>
                <c:pt idx="0">
                  <c:v>Total # of prisioners</c:v>
                </c:pt>
              </c:strCache>
            </c:strRef>
          </c:tx>
          <c:spPr>
            <a:solidFill>
              <a:schemeClr val="bg1">
                <a:lumMod val="85000"/>
              </a:schemeClr>
            </a:solidFill>
            <a:ln>
              <a:solidFill>
                <a:schemeClr val="tx1">
                  <a:lumMod val="50000"/>
                  <a:lumOff val="50000"/>
                </a:schemeClr>
              </a:solidFill>
            </a:ln>
            <a:effectLst/>
          </c:spPr>
          <c:invertIfNegative val="0"/>
          <c:dLbls>
            <c:dLbl>
              <c:idx val="0"/>
              <c:tx>
                <c:rich>
                  <a:bodyPr/>
                  <a:lstStyle/>
                  <a:p>
                    <a:fld id="{B0E9F4AD-89DA-485C-B23F-7C2F47020ED1}"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64D-477E-B1B8-6170736328ED}"/>
                </c:ext>
              </c:extLst>
            </c:dLbl>
            <c:dLbl>
              <c:idx val="1"/>
              <c:tx>
                <c:rich>
                  <a:bodyPr/>
                  <a:lstStyle/>
                  <a:p>
                    <a:fld id="{B3C86CA3-AD56-4467-B688-F171CB83072F}"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64D-477E-B1B8-6170736328ED}"/>
                </c:ext>
              </c:extLst>
            </c:dLbl>
            <c:dLbl>
              <c:idx val="2"/>
              <c:tx>
                <c:rich>
                  <a:bodyPr/>
                  <a:lstStyle/>
                  <a:p>
                    <a:fld id="{9676461A-745C-4033-955E-05B15D7ED37E}"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64D-477E-B1B8-6170736328ED}"/>
                </c:ext>
              </c:extLst>
            </c:dLbl>
            <c:dLbl>
              <c:idx val="3"/>
              <c:tx>
                <c:rich>
                  <a:bodyPr/>
                  <a:lstStyle/>
                  <a:p>
                    <a:fld id="{7EEB534F-21BE-49F6-9D7A-04D2CBFABE63}"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64D-477E-B1B8-6170736328ED}"/>
                </c:ext>
              </c:extLst>
            </c:dLbl>
            <c:dLbl>
              <c:idx val="4"/>
              <c:tx>
                <c:rich>
                  <a:bodyPr/>
                  <a:lstStyle/>
                  <a:p>
                    <a:fld id="{600936BF-AA0E-4AC4-9381-F22A8BD23E7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64D-477E-B1B8-6170736328ED}"/>
                </c:ext>
              </c:extLst>
            </c:dLbl>
            <c:dLbl>
              <c:idx val="5"/>
              <c:tx>
                <c:rich>
                  <a:bodyPr/>
                  <a:lstStyle/>
                  <a:p>
                    <a:fld id="{80A5F747-ED21-45E6-9B42-B423828B7CEC}"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64D-477E-B1B8-6170736328ED}"/>
                </c:ext>
              </c:extLst>
            </c:dLbl>
            <c:dLbl>
              <c:idx val="6"/>
              <c:tx>
                <c:rich>
                  <a:bodyPr/>
                  <a:lstStyle/>
                  <a:p>
                    <a:fld id="{94BFE2C9-076E-4A04-A5E7-DB282879A19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64D-477E-B1B8-6170736328ED}"/>
                </c:ext>
              </c:extLst>
            </c:dLbl>
            <c:dLbl>
              <c:idx val="7"/>
              <c:tx>
                <c:rich>
                  <a:bodyPr/>
                  <a:lstStyle/>
                  <a:p>
                    <a:fld id="{40AF0D3A-91F8-44A4-B8A1-C379652E7546}"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64D-477E-B1B8-6170736328ED}"/>
                </c:ext>
              </c:extLst>
            </c:dLbl>
            <c:dLbl>
              <c:idx val="8"/>
              <c:tx>
                <c:rich>
                  <a:bodyPr/>
                  <a:lstStyle/>
                  <a:p>
                    <a:fld id="{6549726D-5846-4E80-8E06-AE1F1376BBCB}"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64D-477E-B1B8-6170736328ED}"/>
                </c:ext>
              </c:extLst>
            </c:dLbl>
            <c:dLbl>
              <c:idx val="9"/>
              <c:tx>
                <c:rich>
                  <a:bodyPr/>
                  <a:lstStyle/>
                  <a:p>
                    <a:fld id="{CF2A71FA-D618-4B19-870E-AF36BE73A4E8}"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64D-477E-B1B8-6170736328ED}"/>
                </c:ext>
              </c:extLst>
            </c:dLbl>
            <c:dLbl>
              <c:idx val="10"/>
              <c:tx>
                <c:rich>
                  <a:bodyPr/>
                  <a:lstStyle/>
                  <a:p>
                    <a:fld id="{BD9EC6E2-E309-478D-8819-8FDA263DD716}"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64D-477E-B1B8-6170736328ED}"/>
                </c:ext>
              </c:extLst>
            </c:dLbl>
            <c:dLbl>
              <c:idx val="11"/>
              <c:tx>
                <c:rich>
                  <a:bodyPr/>
                  <a:lstStyle/>
                  <a:p>
                    <a:fld id="{9464F1FF-C6AD-49B2-981D-88AFEB23031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64D-477E-B1B8-6170736328ED}"/>
                </c:ext>
              </c:extLst>
            </c:dLbl>
            <c:dLbl>
              <c:idx val="12"/>
              <c:tx>
                <c:rich>
                  <a:bodyPr/>
                  <a:lstStyle/>
                  <a:p>
                    <a:fld id="{4639BCB6-0587-42C0-A17D-4975D778EB62}"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64D-477E-B1B8-6170736328ED}"/>
                </c:ext>
              </c:extLst>
            </c:dLbl>
            <c:dLbl>
              <c:idx val="13"/>
              <c:tx>
                <c:rich>
                  <a:bodyPr/>
                  <a:lstStyle/>
                  <a:p>
                    <a:fld id="{DBE10795-9F24-4975-B595-1027E63A5AEB}"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64D-477E-B1B8-6170736328ED}"/>
                </c:ext>
              </c:extLst>
            </c:dLbl>
            <c:dLbl>
              <c:idx val="14"/>
              <c:tx>
                <c:rich>
                  <a:bodyPr/>
                  <a:lstStyle/>
                  <a:p>
                    <a:fld id="{27EBF91B-C54E-4BBF-8EBE-3ABB0A2A82A7}"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664D-477E-B1B8-6170736328ED}"/>
                </c:ext>
              </c:extLst>
            </c:dLbl>
            <c:dLbl>
              <c:idx val="15"/>
              <c:tx>
                <c:rich>
                  <a:bodyPr/>
                  <a:lstStyle/>
                  <a:p>
                    <a:fld id="{4C8B0D78-00C7-4DC3-B23D-D3F87A62594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64D-477E-B1B8-6170736328ED}"/>
                </c:ext>
              </c:extLst>
            </c:dLbl>
            <c:dLbl>
              <c:idx val="16"/>
              <c:tx>
                <c:rich>
                  <a:bodyPr/>
                  <a:lstStyle/>
                  <a:p>
                    <a:fld id="{3716490A-5E05-4004-969E-360934259428}"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64D-477E-B1B8-6170736328ED}"/>
                </c:ext>
              </c:extLst>
            </c:dLbl>
            <c:dLbl>
              <c:idx val="17"/>
              <c:tx>
                <c:rich>
                  <a:bodyPr/>
                  <a:lstStyle/>
                  <a:p>
                    <a:fld id="{1959364A-0E66-4118-9683-EB4862131C2D}"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64D-477E-B1B8-6170736328ED}"/>
                </c:ext>
              </c:extLst>
            </c:dLbl>
            <c:dLbl>
              <c:idx val="18"/>
              <c:tx>
                <c:rich>
                  <a:bodyPr/>
                  <a:lstStyle/>
                  <a:p>
                    <a:fld id="{97B762F2-E69D-45C9-BA15-DA5F8569C64F}"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664D-477E-B1B8-6170736328ED}"/>
                </c:ext>
              </c:extLst>
            </c:dLbl>
            <c:dLbl>
              <c:idx val="19"/>
              <c:tx>
                <c:rich>
                  <a:bodyPr/>
                  <a:lstStyle/>
                  <a:p>
                    <a:fld id="{BD82C4CA-7997-4F88-9548-B1473E1066D0}"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664D-477E-B1B8-6170736328ED}"/>
                </c:ext>
              </c:extLst>
            </c:dLbl>
            <c:dLbl>
              <c:idx val="20"/>
              <c:tx>
                <c:rich>
                  <a:bodyPr/>
                  <a:lstStyle/>
                  <a:p>
                    <a:fld id="{3F40CE71-D75C-4B16-990A-90BE38EF35C8}"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664D-477E-B1B8-6170736328ED}"/>
                </c:ext>
              </c:extLst>
            </c:dLbl>
            <c:dLbl>
              <c:idx val="21"/>
              <c:tx>
                <c:rich>
                  <a:bodyPr/>
                  <a:lstStyle/>
                  <a:p>
                    <a:fld id="{15660494-3B69-475E-84FA-B47DE039CBE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64D-477E-B1B8-6170736328ED}"/>
                </c:ext>
              </c:extLst>
            </c:dLbl>
            <c:dLbl>
              <c:idx val="22"/>
              <c:tx>
                <c:rich>
                  <a:bodyPr/>
                  <a:lstStyle/>
                  <a:p>
                    <a:fld id="{A8DC78E6-9FE6-42B6-8F8B-36E007F23778}"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64D-477E-B1B8-6170736328ED}"/>
                </c:ext>
              </c:extLst>
            </c:dLbl>
            <c:dLbl>
              <c:idx val="23"/>
              <c:tx>
                <c:rich>
                  <a:bodyPr/>
                  <a:lstStyle/>
                  <a:p>
                    <a:fld id="{49A36B1C-C495-4360-8356-937CF9D5296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664D-477E-B1B8-6170736328ED}"/>
                </c:ext>
              </c:extLst>
            </c:dLbl>
            <c:dLbl>
              <c:idx val="24"/>
              <c:tx>
                <c:rich>
                  <a:bodyPr/>
                  <a:lstStyle/>
                  <a:p>
                    <a:fld id="{73401FAE-80E6-4337-B992-3CC6EB4D2E89}"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664D-477E-B1B8-6170736328ED}"/>
                </c:ext>
              </c:extLst>
            </c:dLbl>
            <c:dLbl>
              <c:idx val="25"/>
              <c:tx>
                <c:rich>
                  <a:bodyPr/>
                  <a:lstStyle/>
                  <a:p>
                    <a:fld id="{704C9E4B-E238-4586-9A09-0AE1D567281D}"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664D-477E-B1B8-6170736328ED}"/>
                </c:ext>
              </c:extLst>
            </c:dLbl>
            <c:dLbl>
              <c:idx val="26"/>
              <c:tx>
                <c:rich>
                  <a:bodyPr/>
                  <a:lstStyle/>
                  <a:p>
                    <a:fld id="{4772735E-B265-4293-8B5B-8FBD35F0E24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664D-477E-B1B8-6170736328ED}"/>
                </c:ext>
              </c:extLst>
            </c:dLbl>
            <c:dLbl>
              <c:idx val="27"/>
              <c:tx>
                <c:rich>
                  <a:bodyPr/>
                  <a:lstStyle/>
                  <a:p>
                    <a:fld id="{58239698-2B25-459A-A300-45EC0FF4C359}"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664D-477E-B1B8-6170736328ED}"/>
                </c:ext>
              </c:extLst>
            </c:dLbl>
            <c:dLbl>
              <c:idx val="28"/>
              <c:tx>
                <c:rich>
                  <a:bodyPr/>
                  <a:lstStyle/>
                  <a:p>
                    <a:fld id="{7BF277D3-099E-4473-BC14-8A0E44F226CD}"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664D-477E-B1B8-6170736328ED}"/>
                </c:ext>
              </c:extLst>
            </c:dLbl>
            <c:dLbl>
              <c:idx val="29"/>
              <c:tx>
                <c:rich>
                  <a:bodyPr/>
                  <a:lstStyle/>
                  <a:p>
                    <a:fld id="{EEE0BEA5-CD37-4AE1-991E-A52553271E1B}"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664D-477E-B1B8-6170736328ED}"/>
                </c:ext>
              </c:extLst>
            </c:dLbl>
            <c:dLbl>
              <c:idx val="30"/>
              <c:tx>
                <c:rich>
                  <a:bodyPr/>
                  <a:lstStyle/>
                  <a:p>
                    <a:fld id="{F5FD554A-EC64-40D0-9CC5-48C857C7F4D6}"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664D-477E-B1B8-6170736328ED}"/>
                </c:ext>
              </c:extLst>
            </c:dLbl>
            <c:dLbl>
              <c:idx val="31"/>
              <c:tx>
                <c:rich>
                  <a:bodyPr/>
                  <a:lstStyle/>
                  <a:p>
                    <a:fld id="{7436EA26-B83C-4677-B537-6A4970D3A155}"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664D-477E-B1B8-6170736328ED}"/>
                </c:ext>
              </c:extLst>
            </c:dLbl>
            <c:dLbl>
              <c:idx val="32"/>
              <c:tx>
                <c:rich>
                  <a:bodyPr/>
                  <a:lstStyle/>
                  <a:p>
                    <a:fld id="{E45A36D8-7ACD-4653-B548-99C530E3A319}"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664D-477E-B1B8-6170736328ED}"/>
                </c:ext>
              </c:extLst>
            </c:dLbl>
            <c:dLbl>
              <c:idx val="33"/>
              <c:tx>
                <c:rich>
                  <a:bodyPr/>
                  <a:lstStyle/>
                  <a:p>
                    <a:fld id="{9927D8C7-B5A3-44A7-BEC5-ABF19BB80FD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664D-477E-B1B8-6170736328ED}"/>
                </c:ext>
              </c:extLst>
            </c:dLbl>
            <c:dLbl>
              <c:idx val="34"/>
              <c:tx>
                <c:rich>
                  <a:bodyPr/>
                  <a:lstStyle/>
                  <a:p>
                    <a:fld id="{A8160F5D-DAF9-415C-B5A0-3E3B8C3A25A5}"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664D-477E-B1B8-6170736328ED}"/>
                </c:ext>
              </c:extLst>
            </c:dLbl>
            <c:dLbl>
              <c:idx val="35"/>
              <c:tx>
                <c:rich>
                  <a:bodyPr/>
                  <a:lstStyle/>
                  <a:p>
                    <a:fld id="{8D1FE3C1-9308-4894-8F4D-DBDCD81B407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664D-477E-B1B8-6170736328E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s-419"/>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[0]!_05_countries</c:f>
              <c:strCache>
                <c:ptCount val="36"/>
                <c:pt idx="0">
                  <c:v>Uganda: 0.5%</c:v>
                </c:pt>
                <c:pt idx="1">
                  <c:v>Venezuela: 0.5%</c:v>
                </c:pt>
                <c:pt idx="2">
                  <c:v>Cuba: 0.5%</c:v>
                </c:pt>
                <c:pt idx="3">
                  <c:v>Germany: 0.5%</c:v>
                </c:pt>
                <c:pt idx="4">
                  <c:v>Spain: 0.5%</c:v>
                </c:pt>
                <c:pt idx="5">
                  <c:v>Taiwan: 0.6%</c:v>
                </c:pt>
                <c:pt idx="6">
                  <c:v>Saudi Arabia: 0.6%</c:v>
                </c:pt>
                <c:pt idx="7">
                  <c:v>France: 0.6%</c:v>
                </c:pt>
                <c:pt idx="8">
                  <c:v>Algeria: 0.6%</c:v>
                </c:pt>
                <c:pt idx="9">
                  <c:v>Rwanda: 0.6%</c:v>
                </c:pt>
                <c:pt idx="10">
                  <c:v>Nigeria: 0.6%</c:v>
                </c:pt>
                <c:pt idx="11">
                  <c:v>Poland: 0.6%</c:v>
                </c:pt>
                <c:pt idx="12">
                  <c:v>Malaysia: 0.6%</c:v>
                </c:pt>
                <c:pt idx="13">
                  <c:v>Pakistan: 0.7%</c:v>
                </c:pt>
                <c:pt idx="14">
                  <c:v>Morocco: 0.8%</c:v>
                </c:pt>
                <c:pt idx="15">
                  <c:v>Bangladesh: 0.8%</c:v>
                </c:pt>
                <c:pt idx="16">
                  <c:v>United Kingdom: 0.8%</c:v>
                </c:pt>
                <c:pt idx="17">
                  <c:v>Myanmar: 0.8%</c:v>
                </c:pt>
                <c:pt idx="18">
                  <c:v>Peru: 0.9%</c:v>
                </c:pt>
                <c:pt idx="19">
                  <c:v>Colombia: 0.9%</c:v>
                </c:pt>
                <c:pt idx="20">
                  <c:v>Argentina: 0.9%</c:v>
                </c:pt>
                <c:pt idx="21">
                  <c:v>Egypt: 1.0%</c:v>
                </c:pt>
                <c:pt idx="22">
                  <c:v>Ethiopia: 1.0%</c:v>
                </c:pt>
                <c:pt idx="23">
                  <c:v>Vietnam: 1.1%</c:v>
                </c:pt>
                <c:pt idx="24">
                  <c:v>South Africa: 1.4%</c:v>
                </c:pt>
                <c:pt idx="25">
                  <c:v>Mexico: 2.0%</c:v>
                </c:pt>
                <c:pt idx="26">
                  <c:v>Philippines: 2.0%</c:v>
                </c:pt>
                <c:pt idx="27">
                  <c:v>Iran: 2.2%</c:v>
                </c:pt>
                <c:pt idx="28">
                  <c:v>Indonesia: 2.2%</c:v>
                </c:pt>
                <c:pt idx="29">
                  <c:v>Turkey: 2.6%</c:v>
                </c:pt>
                <c:pt idx="30">
                  <c:v>Thailand: 3.2%</c:v>
                </c:pt>
                <c:pt idx="31">
                  <c:v>India: 4.4%</c:v>
                </c:pt>
                <c:pt idx="32">
                  <c:v>Russia: 4.5%</c:v>
                </c:pt>
                <c:pt idx="33">
                  <c:v>Brazil: 6.9%</c:v>
                </c:pt>
                <c:pt idx="34">
                  <c:v>China: 15.8%</c:v>
                </c:pt>
                <c:pt idx="35">
                  <c:v>United States: 19.3%</c:v>
                </c:pt>
              </c:strCache>
            </c:strRef>
          </c:cat>
          <c:val>
            <c:numRef>
              <c:f>[0]!_06_prisioners</c:f>
              <c:numCache>
                <c:formatCode>General</c:formatCode>
                <c:ptCount val="36"/>
                <c:pt idx="0">
                  <c:v>55229</c:v>
                </c:pt>
                <c:pt idx="1">
                  <c:v>57096</c:v>
                </c:pt>
                <c:pt idx="2">
                  <c:v>57337</c:v>
                </c:pt>
                <c:pt idx="3">
                  <c:v>57600</c:v>
                </c:pt>
                <c:pt idx="4">
                  <c:v>57680</c:v>
                </c:pt>
                <c:pt idx="5">
                  <c:v>60956</c:v>
                </c:pt>
                <c:pt idx="6">
                  <c:v>61000</c:v>
                </c:pt>
                <c:pt idx="7">
                  <c:v>62141</c:v>
                </c:pt>
                <c:pt idx="8">
                  <c:v>65000</c:v>
                </c:pt>
                <c:pt idx="9">
                  <c:v>65000</c:v>
                </c:pt>
                <c:pt idx="10">
                  <c:v>65988</c:v>
                </c:pt>
                <c:pt idx="11">
                  <c:v>68518</c:v>
                </c:pt>
                <c:pt idx="12">
                  <c:v>68603</c:v>
                </c:pt>
                <c:pt idx="13">
                  <c:v>77275</c:v>
                </c:pt>
                <c:pt idx="14">
                  <c:v>85767</c:v>
                </c:pt>
                <c:pt idx="15">
                  <c:v>88084</c:v>
                </c:pt>
                <c:pt idx="16">
                  <c:v>88441</c:v>
                </c:pt>
                <c:pt idx="17">
                  <c:v>92000</c:v>
                </c:pt>
                <c:pt idx="18">
                  <c:v>96440</c:v>
                </c:pt>
                <c:pt idx="19">
                  <c:v>98033</c:v>
                </c:pt>
                <c:pt idx="20">
                  <c:v>103209</c:v>
                </c:pt>
                <c:pt idx="21">
                  <c:v>106000</c:v>
                </c:pt>
                <c:pt idx="22">
                  <c:v>113727</c:v>
                </c:pt>
                <c:pt idx="23">
                  <c:v>123697</c:v>
                </c:pt>
                <c:pt idx="24">
                  <c:v>154437</c:v>
                </c:pt>
                <c:pt idx="25">
                  <c:v>213493</c:v>
                </c:pt>
                <c:pt idx="26">
                  <c:v>215000</c:v>
                </c:pt>
                <c:pt idx="27">
                  <c:v>240000</c:v>
                </c:pt>
                <c:pt idx="28">
                  <c:v>243597</c:v>
                </c:pt>
                <c:pt idx="29">
                  <c:v>281094</c:v>
                </c:pt>
                <c:pt idx="30">
                  <c:v>346170</c:v>
                </c:pt>
                <c:pt idx="31">
                  <c:v>478600</c:v>
                </c:pt>
                <c:pt idx="32">
                  <c:v>489118</c:v>
                </c:pt>
                <c:pt idx="33">
                  <c:v>755274</c:v>
                </c:pt>
                <c:pt idx="34">
                  <c:v>1718352</c:v>
                </c:pt>
                <c:pt idx="35">
                  <c:v>2104887</c:v>
                </c:pt>
              </c:numCache>
            </c:numRef>
          </c:val>
          <c:extLst>
            <c:ext xmlns:c15="http://schemas.microsoft.com/office/drawing/2012/chart" uri="{02D57815-91ED-43cb-92C2-25804820EDAC}">
              <c15:datalabelsRange>
                <c15:f>[0]!_10_datalabels</c15:f>
                <c15:dlblRangeCache>
                  <c:ptCount val="36"/>
                  <c:pt idx="0">
                    <c:v>55 k</c:v>
                  </c:pt>
                  <c:pt idx="1">
                    <c:v>57 k</c:v>
                  </c:pt>
                  <c:pt idx="2">
                    <c:v>57 k</c:v>
                  </c:pt>
                  <c:pt idx="3">
                    <c:v>58 k</c:v>
                  </c:pt>
                  <c:pt idx="4">
                    <c:v>58 k</c:v>
                  </c:pt>
                  <c:pt idx="5">
                    <c:v>61 k</c:v>
                  </c:pt>
                  <c:pt idx="6">
                    <c:v>61 k</c:v>
                  </c:pt>
                  <c:pt idx="7">
                    <c:v>62 k</c:v>
                  </c:pt>
                  <c:pt idx="8">
                    <c:v>65 k</c:v>
                  </c:pt>
                  <c:pt idx="9">
                    <c:v>65 k</c:v>
                  </c:pt>
                  <c:pt idx="10">
                    <c:v>66 k</c:v>
                  </c:pt>
                  <c:pt idx="11">
                    <c:v>69 k</c:v>
                  </c:pt>
                  <c:pt idx="12">
                    <c:v>69 k</c:v>
                  </c:pt>
                  <c:pt idx="13">
                    <c:v>77 k</c:v>
                  </c:pt>
                  <c:pt idx="14">
                    <c:v>86 k</c:v>
                  </c:pt>
                  <c:pt idx="15">
                    <c:v>88 k</c:v>
                  </c:pt>
                  <c:pt idx="16">
                    <c:v>88 k</c:v>
                  </c:pt>
                  <c:pt idx="17">
                    <c:v>92 k</c:v>
                  </c:pt>
                  <c:pt idx="18">
                    <c:v>96 k</c:v>
                  </c:pt>
                  <c:pt idx="19">
                    <c:v>98 k</c:v>
                  </c:pt>
                  <c:pt idx="20">
                    <c:v>103 k</c:v>
                  </c:pt>
                  <c:pt idx="21">
                    <c:v>106 k</c:v>
                  </c:pt>
                  <c:pt idx="22">
                    <c:v>114 k</c:v>
                  </c:pt>
                  <c:pt idx="23">
                    <c:v>124 k</c:v>
                  </c:pt>
                  <c:pt idx="24">
                    <c:v>154 k</c:v>
                  </c:pt>
                  <c:pt idx="25">
                    <c:v>213 k</c:v>
                  </c:pt>
                  <c:pt idx="26">
                    <c:v>215 k</c:v>
                  </c:pt>
                  <c:pt idx="27">
                    <c:v>240 k</c:v>
                  </c:pt>
                  <c:pt idx="28">
                    <c:v>244 k</c:v>
                  </c:pt>
                  <c:pt idx="29">
                    <c:v>281 k</c:v>
                  </c:pt>
                  <c:pt idx="30">
                    <c:v>346 k</c:v>
                  </c:pt>
                  <c:pt idx="31">
                    <c:v>479 k</c:v>
                  </c:pt>
                  <c:pt idx="32">
                    <c:v>489 k</c:v>
                  </c:pt>
                  <c:pt idx="33">
                    <c:v>755 k</c:v>
                  </c:pt>
                  <c:pt idx="34">
                    <c:v>1.7 m</c:v>
                  </c:pt>
                  <c:pt idx="35">
                    <c:v>2.1 m</c:v>
                  </c:pt>
                </c15:dlblRangeCache>
              </c15:datalabelsRange>
            </c:ext>
            <c:ext xmlns:c16="http://schemas.microsoft.com/office/drawing/2014/chart" uri="{C3380CC4-5D6E-409C-BE32-E72D297353CC}">
              <c16:uniqueId val="{00000000-B5B3-4CD8-B800-189A88A7A1A0}"/>
            </c:ext>
          </c:extLst>
        </c:ser>
        <c:dLbls>
          <c:showLegendKey val="0"/>
          <c:showVal val="0"/>
          <c:showCatName val="0"/>
          <c:showSerName val="0"/>
          <c:showPercent val="0"/>
          <c:showBubbleSize val="0"/>
        </c:dLbls>
        <c:gapWidth val="0"/>
        <c:axId val="2118233839"/>
        <c:axId val="460326863"/>
      </c:barChart>
      <c:scatterChart>
        <c:scatterStyle val="smoothMarker"/>
        <c:varyColors val="0"/>
        <c:ser>
          <c:idx val="1"/>
          <c:order val="1"/>
          <c:tx>
            <c:strRef>
              <c:f>example!$X$11</c:f>
              <c:strCache>
                <c:ptCount val="1"/>
                <c:pt idx="0">
                  <c:v>Cumulative % percentage total</c:v>
                </c:pt>
              </c:strCache>
            </c:strRef>
          </c:tx>
          <c:spPr>
            <a:ln w="19050" cap="rnd">
              <a:solidFill>
                <a:schemeClr val="accent2"/>
              </a:solidFill>
              <a:round/>
            </a:ln>
            <a:effectLst/>
          </c:spPr>
          <c:marker>
            <c:symbol val="none"/>
          </c:marker>
          <c:xVal>
            <c:numRef>
              <c:f>[0]!_07_accum_pct</c:f>
              <c:numCache>
                <c:formatCode>General</c:formatCode>
                <c:ptCount val="36"/>
                <c:pt idx="0">
                  <c:v>0.83787682125293006</c:v>
                </c:pt>
                <c:pt idx="1">
                  <c:v>0.83279992646044954</c:v>
                </c:pt>
                <c:pt idx="2">
                  <c:v>0.82755140874201405</c:v>
                </c:pt>
                <c:pt idx="3">
                  <c:v>0.82228073723399364</c:v>
                </c:pt>
                <c:pt idx="4">
                  <c:v>0.81698588959874985</c:v>
                </c:pt>
                <c:pt idx="5">
                  <c:v>0.81168368800845703</c:v>
                </c:pt>
                <c:pt idx="6">
                  <c:v>0.80608034195890976</c:v>
                </c:pt>
                <c:pt idx="7">
                  <c:v>0.80047295123408557</c:v>
                </c:pt>
                <c:pt idx="8">
                  <c:v>0.7947606747253757</c:v>
                </c:pt>
                <c:pt idx="9">
                  <c:v>0.78878558624810402</c:v>
                </c:pt>
                <c:pt idx="10">
                  <c:v>0.78281049777083234</c:v>
                </c:pt>
                <c:pt idx="11">
                  <c:v>0.77674458794870616</c:v>
                </c:pt>
                <c:pt idx="12">
                  <c:v>0.77044610929815693</c:v>
                </c:pt>
                <c:pt idx="13">
                  <c:v>0.76413981707036815</c:v>
                </c:pt>
                <c:pt idx="14">
                  <c:v>0.7570363561152732</c:v>
                </c:pt>
                <c:pt idx="15">
                  <c:v>0.74915227283173225</c:v>
                </c:pt>
                <c:pt idx="16">
                  <c:v>0.74105520062508612</c:v>
                </c:pt>
                <c:pt idx="17">
                  <c:v>0.73292531139403405</c:v>
                </c:pt>
                <c:pt idx="18">
                  <c:v>0.72446826308774182</c:v>
                </c:pt>
                <c:pt idx="19">
                  <c:v>0.71560307027623293</c:v>
                </c:pt>
                <c:pt idx="20">
                  <c:v>0.70659144183481182</c:v>
                </c:pt>
                <c:pt idx="21">
                  <c:v>0.6971040125017236</c:v>
                </c:pt>
                <c:pt idx="22">
                  <c:v>0.68736002206186508</c:v>
                </c:pt>
                <c:pt idx="23">
                  <c:v>0.67690573148871624</c:v>
                </c:pt>
                <c:pt idx="24">
                  <c:v>0.66553495426759202</c:v>
                </c:pt>
                <c:pt idx="25">
                  <c:v>0.65133841981890883</c:v>
                </c:pt>
                <c:pt idx="26">
                  <c:v>0.63171319575309093</c:v>
                </c:pt>
                <c:pt idx="27">
                  <c:v>0.61194944155903852</c:v>
                </c:pt>
                <c:pt idx="28">
                  <c:v>0.58988757641218914</c:v>
                </c:pt>
                <c:pt idx="29">
                  <c:v>0.56749505906145148</c:v>
                </c:pt>
                <c:pt idx="30">
                  <c:v>0.54165565105483293</c:v>
                </c:pt>
                <c:pt idx="31">
                  <c:v>0.50983416831364614</c:v>
                </c:pt>
                <c:pt idx="32">
                  <c:v>0.4658391322333042</c:v>
                </c:pt>
                <c:pt idx="33">
                  <c:v>0.42087723491290158</c:v>
                </c:pt>
                <c:pt idx="34">
                  <c:v>0.35144909684239556</c:v>
                </c:pt>
                <c:pt idx="35">
                  <c:v>0.193490554763984</c:v>
                </c:pt>
              </c:numCache>
            </c:numRef>
          </c:xVal>
          <c:yVal>
            <c:numRef>
              <c:f>[0]!_08_ranking</c:f>
              <c:numCache>
                <c:formatCode>General</c:formatCode>
                <c:ptCount val="36"/>
                <c:pt idx="0">
                  <c:v>0.98611111111111116</c:v>
                </c:pt>
                <c:pt idx="1">
                  <c:v>0.95833333333333337</c:v>
                </c:pt>
                <c:pt idx="2">
                  <c:v>0.93055555555555558</c:v>
                </c:pt>
                <c:pt idx="3">
                  <c:v>0.90277777777777779</c:v>
                </c:pt>
                <c:pt idx="4">
                  <c:v>0.875</c:v>
                </c:pt>
                <c:pt idx="5">
                  <c:v>0.84722222222222232</c:v>
                </c:pt>
                <c:pt idx="6">
                  <c:v>0.81944444444444453</c:v>
                </c:pt>
                <c:pt idx="7">
                  <c:v>0.79166666666666674</c:v>
                </c:pt>
                <c:pt idx="8">
                  <c:v>0.76388888888888895</c:v>
                </c:pt>
                <c:pt idx="9">
                  <c:v>0.73611111111111116</c:v>
                </c:pt>
                <c:pt idx="10">
                  <c:v>0.70833333333333337</c:v>
                </c:pt>
                <c:pt idx="11">
                  <c:v>0.68055555555555558</c:v>
                </c:pt>
                <c:pt idx="12">
                  <c:v>0.65277777777777779</c:v>
                </c:pt>
                <c:pt idx="13">
                  <c:v>0.625</c:v>
                </c:pt>
                <c:pt idx="14">
                  <c:v>0.59722222222222232</c:v>
                </c:pt>
                <c:pt idx="15">
                  <c:v>0.56944444444444453</c:v>
                </c:pt>
                <c:pt idx="16">
                  <c:v>0.54166666666666674</c:v>
                </c:pt>
                <c:pt idx="17">
                  <c:v>0.51388888888888895</c:v>
                </c:pt>
                <c:pt idx="18">
                  <c:v>0.4861111111111111</c:v>
                </c:pt>
                <c:pt idx="19">
                  <c:v>0.45833333333333331</c:v>
                </c:pt>
                <c:pt idx="20">
                  <c:v>0.43055555555555552</c:v>
                </c:pt>
                <c:pt idx="21">
                  <c:v>0.40277777777777779</c:v>
                </c:pt>
                <c:pt idx="22">
                  <c:v>0.375</c:v>
                </c:pt>
                <c:pt idx="23">
                  <c:v>0.34722222222222221</c:v>
                </c:pt>
                <c:pt idx="24">
                  <c:v>0.31944444444444442</c:v>
                </c:pt>
                <c:pt idx="25">
                  <c:v>0.29166666666666669</c:v>
                </c:pt>
                <c:pt idx="26">
                  <c:v>0.2638888888888889</c:v>
                </c:pt>
                <c:pt idx="27">
                  <c:v>0.2361111111111111</c:v>
                </c:pt>
                <c:pt idx="28">
                  <c:v>0.20833333333333331</c:v>
                </c:pt>
                <c:pt idx="29">
                  <c:v>0.18055555555555555</c:v>
                </c:pt>
                <c:pt idx="30">
                  <c:v>0.15277777777777776</c:v>
                </c:pt>
                <c:pt idx="31">
                  <c:v>0.125</c:v>
                </c:pt>
                <c:pt idx="32">
                  <c:v>9.722222222222221E-2</c:v>
                </c:pt>
                <c:pt idx="33">
                  <c:v>6.9444444444444448E-2</c:v>
                </c:pt>
                <c:pt idx="34">
                  <c:v>4.1666666666666664E-2</c:v>
                </c:pt>
                <c:pt idx="35">
                  <c:v>1.3888888888888888E-2</c:v>
                </c:pt>
              </c:numCache>
            </c:numRef>
          </c:yVal>
          <c:smooth val="0"/>
          <c:extLst>
            <c:ext xmlns:c16="http://schemas.microsoft.com/office/drawing/2014/chart" uri="{C3380CC4-5D6E-409C-BE32-E72D297353CC}">
              <c16:uniqueId val="{00000003-B5B3-4CD8-B800-189A88A7A1A0}"/>
            </c:ext>
          </c:extLst>
        </c:ser>
        <c:ser>
          <c:idx val="2"/>
          <c:order val="2"/>
          <c:tx>
            <c:strRef>
              <c:f>example!$I$63</c:f>
              <c:strCache>
                <c:ptCount val="1"/>
                <c:pt idx="0">
                  <c:v>ref_line1</c:v>
                </c:pt>
              </c:strCache>
            </c:strRef>
          </c:tx>
          <c:spPr>
            <a:ln w="28575" cap="rnd">
              <a:solidFill>
                <a:schemeClr val="accent3"/>
              </a:solidFill>
              <a:round/>
            </a:ln>
            <a:effectLst/>
          </c:spPr>
          <c:marker>
            <c:symbol val="none"/>
          </c:marker>
          <c:errBars>
            <c:errDir val="y"/>
            <c:errBarType val="minus"/>
            <c:errValType val="percentage"/>
            <c:noEndCap val="1"/>
            <c:val val="100"/>
            <c:spPr>
              <a:noFill/>
              <a:ln w="22225" cap="flat" cmpd="sng" algn="ctr">
                <a:solidFill>
                  <a:schemeClr val="bg1">
                    <a:lumMod val="75000"/>
                    <a:alpha val="80000"/>
                  </a:schemeClr>
                </a:solidFill>
                <a:prstDash val="sysDash"/>
                <a:round/>
              </a:ln>
              <a:effectLst/>
            </c:spPr>
          </c:errBars>
          <c:xVal>
            <c:numRef>
              <c:f>example!$J$63</c:f>
              <c:numCache>
                <c:formatCode>General</c:formatCode>
                <c:ptCount val="1"/>
                <c:pt idx="0">
                  <c:v>0.8</c:v>
                </c:pt>
              </c:numCache>
            </c:numRef>
          </c:xVal>
          <c:yVal>
            <c:numRef>
              <c:f>example!$K$63</c:f>
              <c:numCache>
                <c:formatCode>General</c:formatCode>
                <c:ptCount val="1"/>
                <c:pt idx="0">
                  <c:v>0.98611111111111116</c:v>
                </c:pt>
              </c:numCache>
            </c:numRef>
          </c:yVal>
          <c:smooth val="1"/>
          <c:extLst>
            <c:ext xmlns:c16="http://schemas.microsoft.com/office/drawing/2014/chart" uri="{C3380CC4-5D6E-409C-BE32-E72D297353CC}">
              <c16:uniqueId val="{00000003-664D-477E-B1B8-6170736328ED}"/>
            </c:ext>
          </c:extLst>
        </c:ser>
        <c:ser>
          <c:idx val="3"/>
          <c:order val="3"/>
          <c:tx>
            <c:strRef>
              <c:f>example!$AA$11</c:f>
              <c:strCache>
                <c:ptCount val="1"/>
                <c:pt idx="0">
                  <c:v>80% cut off
Pareto 80/20</c:v>
                </c:pt>
              </c:strCache>
            </c:strRef>
          </c:tx>
          <c:spPr>
            <a:ln w="28575" cap="rnd">
              <a:solidFill>
                <a:schemeClr val="accent4"/>
              </a:solidFill>
              <a:round/>
            </a:ln>
            <a:effectLst/>
          </c:spPr>
          <c:marker>
            <c:symbol val="circle"/>
            <c:size val="6"/>
            <c:spPr>
              <a:solidFill>
                <a:schemeClr val="accent2"/>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Arial" panose="020B0604020202020204" pitchFamily="34" charset="0"/>
                    <a:ea typeface="+mn-ea"/>
                    <a:cs typeface="Arial" panose="020B0604020202020204" pitchFamily="34" charset="0"/>
                  </a:defRPr>
                </a:pPr>
                <a:endParaRPr lang="es-419"/>
              </a:p>
            </c:txPr>
            <c:dLblPos val="r"/>
            <c:showLegendKey val="0"/>
            <c:showVal val="0"/>
            <c:showCatName val="0"/>
            <c:showSerName val="1"/>
            <c:showPercent val="0"/>
            <c:showBubbleSize val="0"/>
            <c:separator>
</c:separator>
            <c:showLeaderLines val="0"/>
            <c:extLst>
              <c:ext xmlns:c15="http://schemas.microsoft.com/office/drawing/2012/chart" uri="{CE6537A1-D6FC-4f65-9D91-7224C49458BB}">
                <c15:showLeaderLines val="0"/>
              </c:ext>
            </c:extLst>
          </c:dLbls>
          <c:errBars>
            <c:errDir val="x"/>
            <c:errBarType val="minus"/>
            <c:errValType val="percentage"/>
            <c:noEndCap val="1"/>
            <c:val val="100"/>
            <c:spPr>
              <a:noFill/>
              <a:ln w="22225" cap="flat" cmpd="sng" algn="ctr">
                <a:solidFill>
                  <a:schemeClr val="bg1">
                    <a:lumMod val="75000"/>
                    <a:alpha val="80000"/>
                  </a:schemeClr>
                </a:solidFill>
                <a:prstDash val="sysDash"/>
                <a:round/>
              </a:ln>
              <a:effectLst/>
            </c:spPr>
          </c:errBars>
          <c:xVal>
            <c:numRef>
              <c:f>[0]!_11_cutoff</c:f>
              <c:numCache>
                <c:formatCode>General</c:formatCode>
                <c:ptCount val="36"/>
                <c:pt idx="0">
                  <c:v>#N/A</c:v>
                </c:pt>
                <c:pt idx="1">
                  <c:v>#N/A</c:v>
                </c:pt>
                <c:pt idx="2">
                  <c:v>#N/A</c:v>
                </c:pt>
                <c:pt idx="3">
                  <c:v>#N/A</c:v>
                </c:pt>
                <c:pt idx="4">
                  <c:v>#N/A</c:v>
                </c:pt>
                <c:pt idx="5">
                  <c:v>#N/A</c:v>
                </c:pt>
                <c:pt idx="6">
                  <c:v>#N/A</c:v>
                </c:pt>
                <c:pt idx="7">
                  <c:v>0.80047295123408557</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xVal>
          <c:yVal>
            <c:numRef>
              <c:f>[0]!_08_ranking</c:f>
              <c:numCache>
                <c:formatCode>General</c:formatCode>
                <c:ptCount val="36"/>
                <c:pt idx="0">
                  <c:v>0.98611111111111116</c:v>
                </c:pt>
                <c:pt idx="1">
                  <c:v>0.95833333333333337</c:v>
                </c:pt>
                <c:pt idx="2">
                  <c:v>0.93055555555555558</c:v>
                </c:pt>
                <c:pt idx="3">
                  <c:v>0.90277777777777779</c:v>
                </c:pt>
                <c:pt idx="4">
                  <c:v>0.875</c:v>
                </c:pt>
                <c:pt idx="5">
                  <c:v>0.84722222222222232</c:v>
                </c:pt>
                <c:pt idx="6">
                  <c:v>0.81944444444444453</c:v>
                </c:pt>
                <c:pt idx="7">
                  <c:v>0.79166666666666674</c:v>
                </c:pt>
                <c:pt idx="8">
                  <c:v>0.76388888888888895</c:v>
                </c:pt>
                <c:pt idx="9">
                  <c:v>0.73611111111111116</c:v>
                </c:pt>
                <c:pt idx="10">
                  <c:v>0.70833333333333337</c:v>
                </c:pt>
                <c:pt idx="11">
                  <c:v>0.68055555555555558</c:v>
                </c:pt>
                <c:pt idx="12">
                  <c:v>0.65277777777777779</c:v>
                </c:pt>
                <c:pt idx="13">
                  <c:v>0.625</c:v>
                </c:pt>
                <c:pt idx="14">
                  <c:v>0.59722222222222232</c:v>
                </c:pt>
                <c:pt idx="15">
                  <c:v>0.56944444444444453</c:v>
                </c:pt>
                <c:pt idx="16">
                  <c:v>0.54166666666666674</c:v>
                </c:pt>
                <c:pt idx="17">
                  <c:v>0.51388888888888895</c:v>
                </c:pt>
                <c:pt idx="18">
                  <c:v>0.4861111111111111</c:v>
                </c:pt>
                <c:pt idx="19">
                  <c:v>0.45833333333333331</c:v>
                </c:pt>
                <c:pt idx="20">
                  <c:v>0.43055555555555552</c:v>
                </c:pt>
                <c:pt idx="21">
                  <c:v>0.40277777777777779</c:v>
                </c:pt>
                <c:pt idx="22">
                  <c:v>0.375</c:v>
                </c:pt>
                <c:pt idx="23">
                  <c:v>0.34722222222222221</c:v>
                </c:pt>
                <c:pt idx="24">
                  <c:v>0.31944444444444442</c:v>
                </c:pt>
                <c:pt idx="25">
                  <c:v>0.29166666666666669</c:v>
                </c:pt>
                <c:pt idx="26">
                  <c:v>0.2638888888888889</c:v>
                </c:pt>
                <c:pt idx="27">
                  <c:v>0.2361111111111111</c:v>
                </c:pt>
                <c:pt idx="28">
                  <c:v>0.20833333333333331</c:v>
                </c:pt>
                <c:pt idx="29">
                  <c:v>0.18055555555555555</c:v>
                </c:pt>
                <c:pt idx="30">
                  <c:v>0.15277777777777776</c:v>
                </c:pt>
                <c:pt idx="31">
                  <c:v>0.125</c:v>
                </c:pt>
                <c:pt idx="32">
                  <c:v>9.722222222222221E-2</c:v>
                </c:pt>
                <c:pt idx="33">
                  <c:v>6.9444444444444448E-2</c:v>
                </c:pt>
                <c:pt idx="34">
                  <c:v>4.1666666666666664E-2</c:v>
                </c:pt>
                <c:pt idx="35">
                  <c:v>1.3888888888888888E-2</c:v>
                </c:pt>
              </c:numCache>
            </c:numRef>
          </c:yVal>
          <c:smooth val="1"/>
          <c:extLst>
            <c:ext xmlns:c16="http://schemas.microsoft.com/office/drawing/2014/chart" uri="{C3380CC4-5D6E-409C-BE32-E72D297353CC}">
              <c16:uniqueId val="{00000002-4DFE-43CF-9244-5FEEC42921C2}"/>
            </c:ext>
          </c:extLst>
        </c:ser>
        <c:dLbls>
          <c:showLegendKey val="0"/>
          <c:showVal val="0"/>
          <c:showCatName val="0"/>
          <c:showSerName val="0"/>
          <c:showPercent val="0"/>
          <c:showBubbleSize val="0"/>
        </c:dLbls>
        <c:axId val="2123745391"/>
        <c:axId val="2123745807"/>
      </c:scatterChart>
      <c:catAx>
        <c:axId val="2118233839"/>
        <c:scaling>
          <c:orientation val="minMax"/>
        </c:scaling>
        <c:delete val="0"/>
        <c:axPos val="l"/>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crossAx val="460326863"/>
        <c:crosses val="autoZero"/>
        <c:auto val="1"/>
        <c:lblAlgn val="ctr"/>
        <c:lblOffset val="100"/>
        <c:noMultiLvlLbl val="0"/>
      </c:catAx>
      <c:valAx>
        <c:axId val="460326863"/>
        <c:scaling>
          <c:orientation val="minMax"/>
        </c:scaling>
        <c:delete val="0"/>
        <c:axPos val="b"/>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2118233839"/>
        <c:crosses val="autoZero"/>
        <c:crossBetween val="between"/>
      </c:valAx>
      <c:valAx>
        <c:axId val="2123745807"/>
        <c:scaling>
          <c:orientation val="maxMin"/>
          <c:max val="1"/>
          <c:min val="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2123745391"/>
        <c:crosses val="autoZero"/>
        <c:crossBetween val="midCat"/>
      </c:valAx>
      <c:valAx>
        <c:axId val="2123745391"/>
        <c:scaling>
          <c:orientation val="minMax"/>
          <c:max val="1"/>
          <c:min val="0"/>
        </c:scaling>
        <c:delete val="0"/>
        <c:axPos val="b"/>
        <c:majorGridlines>
          <c:spPr>
            <a:ln w="9525" cap="flat" cmpd="sng" algn="ctr">
              <a:solidFill>
                <a:schemeClr val="accent3">
                  <a:lumMod val="20000"/>
                  <a:lumOff val="80000"/>
                </a:schemeClr>
              </a:solidFill>
              <a:round/>
            </a:ln>
            <a:effectLst/>
          </c:spPr>
        </c:majorGridlines>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Arial" panose="020B0604020202020204" pitchFamily="34" charset="0"/>
                <a:ea typeface="+mn-ea"/>
                <a:cs typeface="Arial" panose="020B0604020202020204" pitchFamily="34" charset="0"/>
              </a:defRPr>
            </a:pPr>
            <a:endParaRPr lang="es-419"/>
          </a:p>
        </c:txPr>
        <c:crossAx val="2123745807"/>
        <c:crosses val="max"/>
        <c:crossBetween val="midCat"/>
      </c:valAx>
      <c:spPr>
        <a:noFill/>
        <a:ln>
          <a:noFill/>
        </a:ln>
        <a:effectLst/>
      </c:spPr>
    </c:plotArea>
    <c:legend>
      <c:legendPos val="t"/>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s-419"/>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2</xdr:col>
      <xdr:colOff>574777</xdr:colOff>
      <xdr:row>0</xdr:row>
      <xdr:rowOff>52919</xdr:rowOff>
    </xdr:from>
    <xdr:ext cx="1908313" cy="623248"/>
    <xdr:sp macro="" textlink="">
      <xdr:nvSpPr>
        <xdr:cNvPr id="2" name="TextBox 1">
          <a:extLst>
            <a:ext uri="{FF2B5EF4-FFF2-40B4-BE49-F238E27FC236}">
              <a16:creationId xmlns:a16="http://schemas.microsoft.com/office/drawing/2014/main" id="{99FF8B21-F5C2-46F4-B616-11B739502F1D}"/>
            </a:ext>
          </a:extLst>
        </xdr:cNvPr>
        <xdr:cNvSpPr txBox="1"/>
      </xdr:nvSpPr>
      <xdr:spPr>
        <a:xfrm>
          <a:off x="1976857" y="52919"/>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0</xdr:col>
      <xdr:colOff>350520</xdr:colOff>
      <xdr:row>4</xdr:row>
      <xdr:rowOff>87007</xdr:rowOff>
    </xdr:from>
    <xdr:to>
      <xdr:col>6</xdr:col>
      <xdr:colOff>182880</xdr:colOff>
      <xdr:row>6</xdr:row>
      <xdr:rowOff>99063</xdr:rowOff>
    </xdr:to>
    <xdr:sp macro="" textlink="">
      <xdr:nvSpPr>
        <xdr:cNvPr id="3" name="Left Brace 2">
          <a:extLst>
            <a:ext uri="{FF2B5EF4-FFF2-40B4-BE49-F238E27FC236}">
              <a16:creationId xmlns:a16="http://schemas.microsoft.com/office/drawing/2014/main" id="{978B02E9-917E-4FD0-B9C6-CD95F03C3DDF}"/>
            </a:ext>
          </a:extLst>
        </xdr:cNvPr>
        <xdr:cNvSpPr/>
      </xdr:nvSpPr>
      <xdr:spPr>
        <a:xfrm rot="5400000">
          <a:off x="2375222" y="-1419535"/>
          <a:ext cx="271136" cy="432054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482177</xdr:colOff>
      <xdr:row>1</xdr:row>
      <xdr:rowOff>0</xdr:rowOff>
    </xdr:from>
    <xdr:ext cx="942871" cy="387286"/>
    <xdr:sp macro="" textlink="">
      <xdr:nvSpPr>
        <xdr:cNvPr id="4" name="TextBox 3">
          <a:extLst>
            <a:ext uri="{FF2B5EF4-FFF2-40B4-BE49-F238E27FC236}">
              <a16:creationId xmlns:a16="http://schemas.microsoft.com/office/drawing/2014/main" id="{0E63A00F-5471-42CA-A22E-C9D58E90FA47}"/>
            </a:ext>
          </a:extLst>
        </xdr:cNvPr>
        <xdr:cNvSpPr txBox="1"/>
      </xdr:nvSpPr>
      <xdr:spPr>
        <a:xfrm>
          <a:off x="482177" y="1295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146897</xdr:colOff>
      <xdr:row>1</xdr:row>
      <xdr:rowOff>22860</xdr:rowOff>
    </xdr:from>
    <xdr:to>
      <xdr:col>2</xdr:col>
      <xdr:colOff>551815</xdr:colOff>
      <xdr:row>4</xdr:row>
      <xdr:rowOff>87630</xdr:rowOff>
    </xdr:to>
    <xdr:sp macro="" textlink="">
      <xdr:nvSpPr>
        <xdr:cNvPr id="5" name="Oval 7">
          <a:extLst>
            <a:ext uri="{FF2B5EF4-FFF2-40B4-BE49-F238E27FC236}">
              <a16:creationId xmlns:a16="http://schemas.microsoft.com/office/drawing/2014/main" id="{86A30C01-2FD9-4B7D-BAEC-DEC45A513771}"/>
            </a:ext>
          </a:extLst>
        </xdr:cNvPr>
        <xdr:cNvSpPr/>
      </xdr:nvSpPr>
      <xdr:spPr>
        <a:xfrm>
          <a:off x="1548977" y="15240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7</xdr:col>
      <xdr:colOff>266700</xdr:colOff>
      <xdr:row>3</xdr:row>
      <xdr:rowOff>26894</xdr:rowOff>
    </xdr:from>
    <xdr:to>
      <xdr:col>27</xdr:col>
      <xdr:colOff>121920</xdr:colOff>
      <xdr:row>6</xdr:row>
      <xdr:rowOff>22860</xdr:rowOff>
    </xdr:to>
    <xdr:sp macro="" textlink="">
      <xdr:nvSpPr>
        <xdr:cNvPr id="6" name="Left Brace 5">
          <a:extLst>
            <a:ext uri="{FF2B5EF4-FFF2-40B4-BE49-F238E27FC236}">
              <a16:creationId xmlns:a16="http://schemas.microsoft.com/office/drawing/2014/main" id="{A5A17962-6D01-4823-8F3B-08184F6DB65D}"/>
            </a:ext>
          </a:extLst>
        </xdr:cNvPr>
        <xdr:cNvSpPr/>
      </xdr:nvSpPr>
      <xdr:spPr>
        <a:xfrm rot="5400000">
          <a:off x="9454627" y="-3903233"/>
          <a:ext cx="384586" cy="9022080"/>
        </a:xfrm>
        <a:prstGeom prst="leftBrace">
          <a:avLst>
            <a:gd name="adj1" fmla="val 20116"/>
            <a:gd name="adj2" fmla="val 51023"/>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14</xdr:col>
      <xdr:colOff>88263</xdr:colOff>
      <xdr:row>0</xdr:row>
      <xdr:rowOff>22860</xdr:rowOff>
    </xdr:from>
    <xdr:ext cx="2667000" cy="387286"/>
    <xdr:sp macro="" textlink="">
      <xdr:nvSpPr>
        <xdr:cNvPr id="7" name="TextBox 6">
          <a:extLst>
            <a:ext uri="{FF2B5EF4-FFF2-40B4-BE49-F238E27FC236}">
              <a16:creationId xmlns:a16="http://schemas.microsoft.com/office/drawing/2014/main" id="{FA55EF45-9FDB-42BB-A1DD-A6D324F05662}"/>
            </a:ext>
          </a:extLst>
        </xdr:cNvPr>
        <xdr:cNvSpPr txBox="1"/>
      </xdr:nvSpPr>
      <xdr:spPr>
        <a:xfrm>
          <a:off x="8211183" y="22860"/>
          <a:ext cx="2667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lumMod val="65000"/>
                </a:schemeClr>
              </a:solidFill>
              <a:latin typeface="Arial" panose="020B0604020202020204" pitchFamily="34" charset="0"/>
              <a:cs typeface="Arial" panose="020B0604020202020204" pitchFamily="34" charset="0"/>
            </a:rPr>
            <a:t>#</a:t>
          </a:r>
          <a:r>
            <a:rPr lang="en-US" sz="2000" b="1" baseline="0">
              <a:solidFill>
                <a:schemeClr val="bg1">
                  <a:lumMod val="65000"/>
                </a:schemeClr>
              </a:solidFill>
              <a:latin typeface="Arial" panose="020B0604020202020204" pitchFamily="34" charset="0"/>
              <a:cs typeface="Arial" panose="020B0604020202020204" pitchFamily="34" charset="0"/>
            </a:rPr>
            <a:t> </a:t>
          </a: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9</xdr:col>
      <xdr:colOff>76200</xdr:colOff>
      <xdr:row>6</xdr:row>
      <xdr:rowOff>8891</xdr:rowOff>
    </xdr:from>
    <xdr:to>
      <xdr:col>9</xdr:col>
      <xdr:colOff>474768</xdr:colOff>
      <xdr:row>9</xdr:row>
      <xdr:rowOff>80011</xdr:rowOff>
    </xdr:to>
    <xdr:sp macro="" textlink="">
      <xdr:nvSpPr>
        <xdr:cNvPr id="8" name="Oval 7">
          <a:extLst>
            <a:ext uri="{FF2B5EF4-FFF2-40B4-BE49-F238E27FC236}">
              <a16:creationId xmlns:a16="http://schemas.microsoft.com/office/drawing/2014/main" id="{B524BE7B-3E2C-4B87-B398-B5BE5C89F96B}"/>
            </a:ext>
          </a:extLst>
        </xdr:cNvPr>
        <xdr:cNvSpPr/>
      </xdr:nvSpPr>
      <xdr:spPr>
        <a:xfrm>
          <a:off x="5760720" y="786131"/>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9</xdr:col>
      <xdr:colOff>41909</xdr:colOff>
      <xdr:row>30</xdr:row>
      <xdr:rowOff>83820</xdr:rowOff>
    </xdr:from>
    <xdr:to>
      <xdr:col>9</xdr:col>
      <xdr:colOff>440477</xdr:colOff>
      <xdr:row>34</xdr:row>
      <xdr:rowOff>19050</xdr:rowOff>
    </xdr:to>
    <xdr:sp macro="" textlink="">
      <xdr:nvSpPr>
        <xdr:cNvPr id="9" name="Oval 8">
          <a:extLst>
            <a:ext uri="{FF2B5EF4-FFF2-40B4-BE49-F238E27FC236}">
              <a16:creationId xmlns:a16="http://schemas.microsoft.com/office/drawing/2014/main" id="{21892506-4A36-454C-89D0-BE90A807A0C2}"/>
            </a:ext>
          </a:extLst>
        </xdr:cNvPr>
        <xdr:cNvSpPr/>
      </xdr:nvSpPr>
      <xdr:spPr>
        <a:xfrm>
          <a:off x="5726429" y="397002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40</xdr:col>
      <xdr:colOff>187112</xdr:colOff>
      <xdr:row>20</xdr:row>
      <xdr:rowOff>60960</xdr:rowOff>
    </xdr:from>
    <xdr:to>
      <xdr:col>41</xdr:col>
      <xdr:colOff>99059</xdr:colOff>
      <xdr:row>23</xdr:row>
      <xdr:rowOff>125730</xdr:rowOff>
    </xdr:to>
    <xdr:sp macro="" textlink="">
      <xdr:nvSpPr>
        <xdr:cNvPr id="10" name="Oval 9">
          <a:extLst>
            <a:ext uri="{FF2B5EF4-FFF2-40B4-BE49-F238E27FC236}">
              <a16:creationId xmlns:a16="http://schemas.microsoft.com/office/drawing/2014/main" id="{A0974542-F39E-4F05-AB30-A3F6FB622B82}"/>
            </a:ext>
          </a:extLst>
        </xdr:cNvPr>
        <xdr:cNvSpPr/>
      </xdr:nvSpPr>
      <xdr:spPr>
        <a:xfrm>
          <a:off x="20517272" y="26517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16</xdr:col>
      <xdr:colOff>328506</xdr:colOff>
      <xdr:row>5</xdr:row>
      <xdr:rowOff>15240</xdr:rowOff>
    </xdr:from>
    <xdr:to>
      <xdr:col>17</xdr:col>
      <xdr:colOff>297179</xdr:colOff>
      <xdr:row>8</xdr:row>
      <xdr:rowOff>76200</xdr:rowOff>
    </xdr:to>
    <xdr:sp macro="" textlink="">
      <xdr:nvSpPr>
        <xdr:cNvPr id="11" name="Oval 10">
          <a:extLst>
            <a:ext uri="{FF2B5EF4-FFF2-40B4-BE49-F238E27FC236}">
              <a16:creationId xmlns:a16="http://schemas.microsoft.com/office/drawing/2014/main" id="{D2B2B20A-AD04-4448-9C6A-B680F3E7F3D2}"/>
            </a:ext>
          </a:extLst>
        </xdr:cNvPr>
        <xdr:cNvSpPr/>
      </xdr:nvSpPr>
      <xdr:spPr>
        <a:xfrm>
          <a:off x="9411546" y="66294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21</xdr:col>
      <xdr:colOff>225636</xdr:colOff>
      <xdr:row>5</xdr:row>
      <xdr:rowOff>15240</xdr:rowOff>
    </xdr:from>
    <xdr:to>
      <xdr:col>22</xdr:col>
      <xdr:colOff>273685</xdr:colOff>
      <xdr:row>8</xdr:row>
      <xdr:rowOff>86360</xdr:rowOff>
    </xdr:to>
    <xdr:sp macro="" textlink="">
      <xdr:nvSpPr>
        <xdr:cNvPr id="12" name="Oval 11">
          <a:extLst>
            <a:ext uri="{FF2B5EF4-FFF2-40B4-BE49-F238E27FC236}">
              <a16:creationId xmlns:a16="http://schemas.microsoft.com/office/drawing/2014/main" id="{23C3DA0F-9330-422C-A35D-F742235E242C}"/>
            </a:ext>
          </a:extLst>
        </xdr:cNvPr>
        <xdr:cNvSpPr/>
      </xdr:nvSpPr>
      <xdr:spPr>
        <a:xfrm>
          <a:off x="11686116" y="66294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8</xdr:col>
      <xdr:colOff>205740</xdr:colOff>
      <xdr:row>57</xdr:row>
      <xdr:rowOff>106680</xdr:rowOff>
    </xdr:from>
    <xdr:to>
      <xdr:col>9</xdr:col>
      <xdr:colOff>117686</xdr:colOff>
      <xdr:row>61</xdr:row>
      <xdr:rowOff>48260</xdr:rowOff>
    </xdr:to>
    <xdr:sp macro="" textlink="">
      <xdr:nvSpPr>
        <xdr:cNvPr id="13" name="Oval 12">
          <a:extLst>
            <a:ext uri="{FF2B5EF4-FFF2-40B4-BE49-F238E27FC236}">
              <a16:creationId xmlns:a16="http://schemas.microsoft.com/office/drawing/2014/main" id="{758F516F-A87C-4477-9EC5-8CC2CE25E8FD}"/>
            </a:ext>
          </a:extLst>
        </xdr:cNvPr>
        <xdr:cNvSpPr/>
      </xdr:nvSpPr>
      <xdr:spPr>
        <a:xfrm>
          <a:off x="5402580" y="749046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25</xdr:col>
      <xdr:colOff>358140</xdr:colOff>
      <xdr:row>5</xdr:row>
      <xdr:rowOff>53340</xdr:rowOff>
    </xdr:from>
    <xdr:to>
      <xdr:col>27</xdr:col>
      <xdr:colOff>41486</xdr:colOff>
      <xdr:row>8</xdr:row>
      <xdr:rowOff>124460</xdr:rowOff>
    </xdr:to>
    <xdr:sp macro="" textlink="">
      <xdr:nvSpPr>
        <xdr:cNvPr id="14" name="Oval 13">
          <a:extLst>
            <a:ext uri="{FF2B5EF4-FFF2-40B4-BE49-F238E27FC236}">
              <a16:creationId xmlns:a16="http://schemas.microsoft.com/office/drawing/2014/main" id="{93D59983-F8C3-4C49-AA3C-248373B3AC65}"/>
            </a:ext>
          </a:extLst>
        </xdr:cNvPr>
        <xdr:cNvSpPr/>
      </xdr:nvSpPr>
      <xdr:spPr>
        <a:xfrm>
          <a:off x="13632180" y="70104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36</xdr:col>
      <xdr:colOff>60960</xdr:colOff>
      <xdr:row>5</xdr:row>
      <xdr:rowOff>91440</xdr:rowOff>
    </xdr:from>
    <xdr:to>
      <xdr:col>36</xdr:col>
      <xdr:colOff>460586</xdr:colOff>
      <xdr:row>9</xdr:row>
      <xdr:rowOff>33020</xdr:rowOff>
    </xdr:to>
    <xdr:sp macro="" textlink="">
      <xdr:nvSpPr>
        <xdr:cNvPr id="15" name="Oval 14">
          <a:extLst>
            <a:ext uri="{FF2B5EF4-FFF2-40B4-BE49-F238E27FC236}">
              <a16:creationId xmlns:a16="http://schemas.microsoft.com/office/drawing/2014/main" id="{095C91BC-4DC9-47BE-9F95-1E61D40A9D5B}"/>
            </a:ext>
          </a:extLst>
        </xdr:cNvPr>
        <xdr:cNvSpPr/>
      </xdr:nvSpPr>
      <xdr:spPr>
        <a:xfrm>
          <a:off x="18440400" y="73914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oneCell">
    <xdr:from>
      <xdr:col>37</xdr:col>
      <xdr:colOff>91440</xdr:colOff>
      <xdr:row>0</xdr:row>
      <xdr:rowOff>121920</xdr:rowOff>
    </xdr:from>
    <xdr:to>
      <xdr:col>39</xdr:col>
      <xdr:colOff>274320</xdr:colOff>
      <xdr:row>8</xdr:row>
      <xdr:rowOff>91440</xdr:rowOff>
    </xdr:to>
    <mc:AlternateContent xmlns:mc="http://schemas.openxmlformats.org/markup-compatibility/2006">
      <mc:Choice xmlns:a14="http://schemas.microsoft.com/office/drawing/2010/main" Requires="a14">
        <xdr:graphicFrame macro="">
          <xdr:nvGraphicFramePr>
            <xdr:cNvPr id="17" name="detail">
              <a:extLst>
                <a:ext uri="{FF2B5EF4-FFF2-40B4-BE49-F238E27FC236}">
                  <a16:creationId xmlns:a16="http://schemas.microsoft.com/office/drawing/2014/main" id="{4FE1354E-F358-4CF7-8253-B71EF18871F4}"/>
                </a:ext>
              </a:extLst>
            </xdr:cNvPr>
            <xdr:cNvGraphicFramePr/>
          </xdr:nvGraphicFramePr>
          <xdr:xfrm>
            <a:off x="0" y="0"/>
            <a:ext cx="0" cy="0"/>
          </xdr:xfrm>
          <a:graphic>
            <a:graphicData uri="http://schemas.microsoft.com/office/drawing/2010/slicer">
              <sle:slicer xmlns:sle="http://schemas.microsoft.com/office/drawing/2010/slicer" name="detail"/>
            </a:graphicData>
          </a:graphic>
        </xdr:graphicFrame>
      </mc:Choice>
      <mc:Fallback>
        <xdr:sp macro="" textlink="">
          <xdr:nvSpPr>
            <xdr:cNvPr id="0" name=""/>
            <xdr:cNvSpPr>
              <a:spLocks noTextEdit="1"/>
            </xdr:cNvSpPr>
          </xdr:nvSpPr>
          <xdr:spPr>
            <a:xfrm>
              <a:off x="18958560" y="121920"/>
              <a:ext cx="1158240" cy="100584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91440</xdr:colOff>
      <xdr:row>17</xdr:row>
      <xdr:rowOff>7620</xdr:rowOff>
    </xdr:from>
    <xdr:to>
      <xdr:col>39</xdr:col>
      <xdr:colOff>259080</xdr:colOff>
      <xdr:row>43</xdr:row>
      <xdr:rowOff>0</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5641DE4E-88B1-42E2-A146-24C1419E10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958560" y="2209800"/>
              <a:ext cx="1143000" cy="336042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91440</xdr:colOff>
      <xdr:row>7</xdr:row>
      <xdr:rowOff>68580</xdr:rowOff>
    </xdr:from>
    <xdr:to>
      <xdr:col>39</xdr:col>
      <xdr:colOff>289560</xdr:colOff>
      <xdr:row>17</xdr:row>
      <xdr:rowOff>0</xdr:rowOff>
    </xdr:to>
    <mc:AlternateContent xmlns:mc="http://schemas.openxmlformats.org/markup-compatibility/2006">
      <mc:Choice xmlns:a14="http://schemas.microsoft.com/office/drawing/2010/main" Requires="a14">
        <xdr:graphicFrame macro="">
          <xdr:nvGraphicFramePr>
            <xdr:cNvPr id="19" name="continent">
              <a:extLst>
                <a:ext uri="{FF2B5EF4-FFF2-40B4-BE49-F238E27FC236}">
                  <a16:creationId xmlns:a16="http://schemas.microsoft.com/office/drawing/2014/main" id="{C4EB4AE8-BD11-43EC-A371-1648EF6BCBF4}"/>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dr:sp macro="" textlink="">
          <xdr:nvSpPr>
            <xdr:cNvPr id="0" name=""/>
            <xdr:cNvSpPr>
              <a:spLocks noTextEdit="1"/>
            </xdr:cNvSpPr>
          </xdr:nvSpPr>
          <xdr:spPr>
            <a:xfrm>
              <a:off x="18958560" y="975360"/>
              <a:ext cx="1173480" cy="122682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15240</xdr:colOff>
      <xdr:row>34</xdr:row>
      <xdr:rowOff>125954</xdr:rowOff>
    </xdr:from>
    <xdr:to>
      <xdr:col>11</xdr:col>
      <xdr:colOff>0</xdr:colOff>
      <xdr:row>36</xdr:row>
      <xdr:rowOff>22860</xdr:rowOff>
    </xdr:to>
    <xdr:sp macro="" textlink="">
      <xdr:nvSpPr>
        <xdr:cNvPr id="20" name="Left Brace 19">
          <a:extLst>
            <a:ext uri="{FF2B5EF4-FFF2-40B4-BE49-F238E27FC236}">
              <a16:creationId xmlns:a16="http://schemas.microsoft.com/office/drawing/2014/main" id="{DF268FC0-BB38-49EA-B328-CAEB5924431E}"/>
            </a:ext>
          </a:extLst>
        </xdr:cNvPr>
        <xdr:cNvSpPr/>
      </xdr:nvSpPr>
      <xdr:spPr>
        <a:xfrm rot="5400000">
          <a:off x="5857987" y="3884407"/>
          <a:ext cx="155986" cy="14478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39</xdr:col>
      <xdr:colOff>325867</xdr:colOff>
      <xdr:row>2</xdr:row>
      <xdr:rowOff>43926</xdr:rowOff>
    </xdr:from>
    <xdr:to>
      <xdr:col>40</xdr:col>
      <xdr:colOff>85613</xdr:colOff>
      <xdr:row>42</xdr:row>
      <xdr:rowOff>7619</xdr:rowOff>
    </xdr:to>
    <xdr:sp macro="" textlink="">
      <xdr:nvSpPr>
        <xdr:cNvPr id="21" name="Left Brace 20">
          <a:extLst>
            <a:ext uri="{FF2B5EF4-FFF2-40B4-BE49-F238E27FC236}">
              <a16:creationId xmlns:a16="http://schemas.microsoft.com/office/drawing/2014/main" id="{3C3C36CC-D0C0-40FD-9679-586BB749258D}"/>
            </a:ext>
          </a:extLst>
        </xdr:cNvPr>
        <xdr:cNvSpPr/>
      </xdr:nvSpPr>
      <xdr:spPr>
        <a:xfrm rot="10800000">
          <a:off x="20168347" y="303006"/>
          <a:ext cx="247426" cy="514529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129540</xdr:colOff>
      <xdr:row>4</xdr:row>
      <xdr:rowOff>45720</xdr:rowOff>
    </xdr:from>
    <xdr:to>
      <xdr:col>36</xdr:col>
      <xdr:colOff>403860</xdr:colOff>
      <xdr:row>48</xdr:row>
      <xdr:rowOff>60960</xdr:rowOff>
    </xdr:to>
    <xdr:graphicFrame macro="">
      <xdr:nvGraphicFramePr>
        <xdr:cNvPr id="16" name="Chart 15">
          <a:extLst>
            <a:ext uri="{FF2B5EF4-FFF2-40B4-BE49-F238E27FC236}">
              <a16:creationId xmlns:a16="http://schemas.microsoft.com/office/drawing/2014/main" id="{69D80294-7CB9-41CB-B512-4A6CA43BD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53340</xdr:colOff>
      <xdr:row>8</xdr:row>
      <xdr:rowOff>53340</xdr:rowOff>
    </xdr:from>
    <xdr:to>
      <xdr:col>25</xdr:col>
      <xdr:colOff>320040</xdr:colOff>
      <xdr:row>9</xdr:row>
      <xdr:rowOff>121920</xdr:rowOff>
    </xdr:to>
    <xdr:sp macro="" textlink="">
      <xdr:nvSpPr>
        <xdr:cNvPr id="22" name="Left Brace 21">
          <a:extLst>
            <a:ext uri="{FF2B5EF4-FFF2-40B4-BE49-F238E27FC236}">
              <a16:creationId xmlns:a16="http://schemas.microsoft.com/office/drawing/2014/main" id="{1CD45951-C6D7-42FC-BD46-308283A1D612}"/>
            </a:ext>
          </a:extLst>
        </xdr:cNvPr>
        <xdr:cNvSpPr/>
      </xdr:nvSpPr>
      <xdr:spPr>
        <a:xfrm rot="5400000">
          <a:off x="12035790" y="-270510"/>
          <a:ext cx="198120" cy="2918460"/>
        </a:xfrm>
        <a:prstGeom prst="leftBrace">
          <a:avLst>
            <a:gd name="adj1" fmla="val 20116"/>
            <a:gd name="adj2" fmla="val 51023"/>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40</xdr:col>
      <xdr:colOff>53740</xdr:colOff>
      <xdr:row>10</xdr:row>
      <xdr:rowOff>91440</xdr:rowOff>
    </xdr:from>
    <xdr:to>
      <xdr:col>40</xdr:col>
      <xdr:colOff>411479</xdr:colOff>
      <xdr:row>14</xdr:row>
      <xdr:rowOff>121428</xdr:rowOff>
    </xdr:to>
    <xdr:grpSp>
      <xdr:nvGrpSpPr>
        <xdr:cNvPr id="23" name="Gráfico 43" descr="Gesto de doble toque">
          <a:extLst>
            <a:ext uri="{FF2B5EF4-FFF2-40B4-BE49-F238E27FC236}">
              <a16:creationId xmlns:a16="http://schemas.microsoft.com/office/drawing/2014/main" id="{97ACC948-EF6E-49A6-8D5D-AD02C11355FA}"/>
            </a:ext>
          </a:extLst>
        </xdr:cNvPr>
        <xdr:cNvGrpSpPr/>
      </xdr:nvGrpSpPr>
      <xdr:grpSpPr>
        <a:xfrm>
          <a:off x="20383900" y="1386840"/>
          <a:ext cx="357739" cy="548148"/>
          <a:chOff x="8125967" y="1234227"/>
          <a:chExt cx="505005" cy="775395"/>
        </a:xfrm>
        <a:solidFill>
          <a:schemeClr val="tx1">
            <a:lumMod val="50000"/>
            <a:lumOff val="50000"/>
          </a:schemeClr>
        </a:solidFill>
      </xdr:grpSpPr>
      <xdr:sp macro="" textlink="">
        <xdr:nvSpPr>
          <xdr:cNvPr id="24" name="Forma libre: forma 9">
            <a:extLst>
              <a:ext uri="{FF2B5EF4-FFF2-40B4-BE49-F238E27FC236}">
                <a16:creationId xmlns:a16="http://schemas.microsoft.com/office/drawing/2014/main" id="{41C558B6-F963-41D4-920F-D550C77E0A64}"/>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25" name="Forma libre: forma 10">
            <a:extLst>
              <a:ext uri="{FF2B5EF4-FFF2-40B4-BE49-F238E27FC236}">
                <a16:creationId xmlns:a16="http://schemas.microsoft.com/office/drawing/2014/main" id="{583E0234-ED9B-46D6-9128-C8960089A22F}"/>
              </a:ext>
            </a:extLst>
          </xdr:cNvPr>
          <xdr:cNvSpPr/>
        </xdr:nvSpPr>
        <xdr:spPr>
          <a:xfrm>
            <a:off x="8125967"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11</xdr:col>
      <xdr:colOff>228600</xdr:colOff>
      <xdr:row>11</xdr:row>
      <xdr:rowOff>15240</xdr:rowOff>
    </xdr:from>
    <xdr:to>
      <xdr:col>11</xdr:col>
      <xdr:colOff>449580</xdr:colOff>
      <xdr:row>12</xdr:row>
      <xdr:rowOff>30480</xdr:rowOff>
    </xdr:to>
    <xdr:sp macro="" textlink="">
      <xdr:nvSpPr>
        <xdr:cNvPr id="26" name="Arrow: Right 25">
          <a:extLst>
            <a:ext uri="{FF2B5EF4-FFF2-40B4-BE49-F238E27FC236}">
              <a16:creationId xmlns:a16="http://schemas.microsoft.com/office/drawing/2014/main" id="{E84937CE-1331-43EC-B5E9-467398251AB5}"/>
            </a:ext>
          </a:extLst>
        </xdr:cNvPr>
        <xdr:cNvSpPr/>
      </xdr:nvSpPr>
      <xdr:spPr>
        <a:xfrm>
          <a:off x="6888480" y="1440180"/>
          <a:ext cx="220980" cy="144780"/>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27</xdr:col>
      <xdr:colOff>173045</xdr:colOff>
      <xdr:row>0</xdr:row>
      <xdr:rowOff>91440</xdr:rowOff>
    </xdr:from>
    <xdr:ext cx="4650415" cy="505267"/>
    <xdr:sp macro="" textlink="$J$65">
      <xdr:nvSpPr>
        <xdr:cNvPr id="27" name="TextBox 26">
          <a:extLst>
            <a:ext uri="{FF2B5EF4-FFF2-40B4-BE49-F238E27FC236}">
              <a16:creationId xmlns:a16="http://schemas.microsoft.com/office/drawing/2014/main" id="{35FEF431-E194-457F-8D04-A722B61E8992}"/>
            </a:ext>
          </a:extLst>
        </xdr:cNvPr>
        <xdr:cNvSpPr txBox="1"/>
      </xdr:nvSpPr>
      <xdr:spPr>
        <a:xfrm>
          <a:off x="14163365" y="91440"/>
          <a:ext cx="4650415"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858B5D5C-E490-42C2-BA9F-EDCE99C838BC}" type="TxLink">
            <a:rPr lang="en-US" sz="1400" b="1" i="0" u="none" strike="noStrike">
              <a:solidFill>
                <a:schemeClr val="tx1">
                  <a:lumMod val="65000"/>
                  <a:lumOff val="35000"/>
                </a:schemeClr>
              </a:solidFill>
              <a:latin typeface="Arial" panose="020B0604020202020204" pitchFamily="34" charset="0"/>
              <a:cs typeface="Arial" panose="020B0604020202020204" pitchFamily="34" charset="0"/>
            </a:rPr>
            <a:t>Pareto Analysis: 29 countries concentrate 80% of the world prison population</a:t>
          </a:fld>
          <a:endParaRPr lang="en-US" sz="3600" b="1">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874A46ED-8F55-4806-8DCE-1253B16D2963}"/>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363B87F3-A188-4903-BD6B-51C1D81A3AEB}"/>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31ECC7DD-4C6C-4DDD-9BFD-0C24ED85B043}"/>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EDB0496B-B58D-44A6-8F56-873B3FC86DAF}"/>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5F9FD3DC-A9B0-4283-8F7B-1CF1CF2C85FE}"/>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A9268823-DC9E-4DAE-84E3-CC539B43756F}"/>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CAD1CDFE-236B-40A2-B751-973ED0A9D671}"/>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109C5B8F-C1A5-4712-B957-C954A30605C3}"/>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9F8205B1-F600-4A65-8BB5-E3DA78A2E52C}"/>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F134793D-1853-41D4-8C34-7A940C14FB5E}"/>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A86E947-6348-43BB-A41C-DE5E450553A1}"/>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712BF4BF-E24D-4DAC-B45E-E067417C4CB3}"/>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5E425460-EA2F-4643-904D-7688FF20DACB}"/>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2565204E-1722-428E-AA1D-3465A0805FAE}"/>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E50F552D-7846-4209-9310-DA49D8976E01}"/>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54B126CD-77A3-4333-BEA5-51B675803BE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B8AF44B-8ECF-4439-AF5C-0705B5BE052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A75D988D-B70E-430F-AE4F-BADD97581B8C}"/>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4D5F26CB-5D71-43EA-A35C-793F4264DD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364D70FC-6E3D-4DB7-8222-B1AA87ED7458}"/>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19F3BF6B-B3CB-4480-9405-6C87BBE156B6}"/>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3AD0D37D-8FFA-465C-9230-E194A30CFB29}"/>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457DF55E-F18B-49F2-95A7-61B6F28D5D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6808A001-F9E1-4319-B3FA-BF5DC1FA739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3CA02221-ADFC-41ED-A353-567FC43164AE}"/>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7E6A8ACF-C879-4694-A9CD-2537B23361E8}"/>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FA26E8FB-F561-4CD7-AFF5-040860E345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EF3C862A-4568-44CF-AC8A-0CEBFA67817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F157D169-D66F-4B78-89C5-BD2BEA883C2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DB1B6250-2094-40AA-9ACF-F26E39D77553}"/>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92BFB91C-D720-4CC1-B469-F86E715FEF71}"/>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E1D3FADF-B452-4B3B-9126-E68D5331C141}"/>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8B2F1F7A-EC18-40E9-8D20-C63C52959094}"/>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2317622" cy="254557"/>
    <xdr:sp macro="" textlink="">
      <xdr:nvSpPr>
        <xdr:cNvPr id="2" name="TextBox 1">
          <a:extLst>
            <a:ext uri="{FF2B5EF4-FFF2-40B4-BE49-F238E27FC236}">
              <a16:creationId xmlns:a16="http://schemas.microsoft.com/office/drawing/2014/main" id="{D470F5A5-E408-4B07-8B73-453CB485BB48}"/>
            </a:ext>
          </a:extLst>
        </xdr:cNvPr>
        <xdr:cNvSpPr txBox="1"/>
      </xdr:nvSpPr>
      <xdr:spPr>
        <a:xfrm>
          <a:off x="0" y="0"/>
          <a:ext cx="2317622" cy="254557"/>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solidFill>
                <a:schemeClr val="bg1"/>
              </a:solidFill>
              <a:latin typeface="Arial" panose="020B0604020202020204" pitchFamily="34" charset="0"/>
              <a:cs typeface="Arial" panose="020B0604020202020204" pitchFamily="34" charset="0"/>
            </a:rPr>
            <a:t>Ok,</a:t>
          </a:r>
          <a:r>
            <a:rPr lang="en-US" sz="1100" baseline="0">
              <a:solidFill>
                <a:schemeClr val="bg1"/>
              </a:solidFill>
              <a:latin typeface="Arial" panose="020B0604020202020204" pitchFamily="34" charset="0"/>
              <a:cs typeface="Arial" panose="020B0604020202020204" pitchFamily="34" charset="0"/>
            </a:rPr>
            <a:t> you´re here, z</a:t>
          </a:r>
          <a:r>
            <a:rPr lang="en-US" sz="1100">
              <a:solidFill>
                <a:schemeClr val="bg1"/>
              </a:solidFill>
              <a:latin typeface="Arial" panose="020B0604020202020204" pitchFamily="34" charset="0"/>
              <a:cs typeface="Arial" panose="020B0604020202020204" pitchFamily="34" charset="0"/>
            </a:rPr>
            <a:t>oom out to 10%</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57.970548611112" createdVersion="7" refreshedVersion="7" minRefreshableVersion="3" recordCount="19" xr:uid="{8940F268-3AF1-426F-87C1-6480020AA962}">
  <cacheSource type="worksheet">
    <worksheetSource ref="J11:K30" sheet="example"/>
  </cacheSource>
  <cacheFields count="2">
    <cacheField name="region" numFmtId="0">
      <sharedItems count="17">
        <s v="Eastern Africa"/>
        <s v="Middle Africa"/>
        <s v="Northern Africa"/>
        <s v="Southern Africa"/>
        <s v="Western Africa"/>
        <s v="Caribbean"/>
        <s v="Central America"/>
        <s v="North America"/>
        <s v="South America"/>
        <s v="Central Asia"/>
        <s v="Eastern Asia"/>
        <s v="South-Eastern Asia"/>
        <s v="Southern Asia"/>
        <s v="Western Asia"/>
        <s v="Eastern Europe"/>
        <s v="Western Europe"/>
        <s v="Oceania"/>
      </sharedItems>
    </cacheField>
    <cacheField name="continent" numFmtId="0">
      <sharedItems count="5">
        <s v="Africa"/>
        <s v="Americas"/>
        <s v="Asia"/>
        <s v="Europe"/>
        <s v="Oceania"/>
      </sharedItems>
    </cacheField>
  </cacheFields>
  <extLst>
    <ext xmlns:x14="http://schemas.microsoft.com/office/spreadsheetml/2009/9/main" uri="{725AE2AE-9491-48be-B2B4-4EB974FC3084}">
      <x14:pivotCacheDefinition pivotCacheId="19187968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57.97912650463" missingItemsLimit="0" createdVersion="7" refreshedVersion="7" minRefreshableVersion="3" recordCount="3" xr:uid="{6C9E1805-CA52-4505-B156-FA7995DFB205}">
  <cacheSource type="worksheet">
    <worksheetSource ref="I11:I14" sheet="example"/>
  </cacheSource>
  <cacheFields count="1">
    <cacheField name="detail" numFmtId="0">
      <sharedItems count="3">
        <s v="1. continent"/>
        <s v="2. region"/>
        <s v="3. country"/>
      </sharedItems>
    </cacheField>
  </cacheFields>
  <extLst>
    <ext xmlns:x14="http://schemas.microsoft.com/office/spreadsheetml/2009/9/main" uri="{725AE2AE-9491-48be-B2B4-4EB974FC3084}">
      <x14:pivotCacheDefinition pivotCacheId="18977391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x v="0"/>
  </r>
  <r>
    <x v="1"/>
    <x v="0"/>
  </r>
  <r>
    <x v="2"/>
    <x v="0"/>
  </r>
  <r>
    <x v="3"/>
    <x v="0"/>
  </r>
  <r>
    <x v="4"/>
    <x v="0"/>
  </r>
  <r>
    <x v="5"/>
    <x v="1"/>
  </r>
  <r>
    <x v="6"/>
    <x v="1"/>
  </r>
  <r>
    <x v="7"/>
    <x v="1"/>
  </r>
  <r>
    <x v="8"/>
    <x v="1"/>
  </r>
  <r>
    <x v="9"/>
    <x v="2"/>
  </r>
  <r>
    <x v="10"/>
    <x v="2"/>
  </r>
  <r>
    <x v="11"/>
    <x v="2"/>
  </r>
  <r>
    <x v="12"/>
    <x v="2"/>
  </r>
  <r>
    <x v="13"/>
    <x v="2"/>
  </r>
  <r>
    <x v="14"/>
    <x v="3"/>
  </r>
  <r>
    <x v="13"/>
    <x v="3"/>
  </r>
  <r>
    <x v="15"/>
    <x v="3"/>
  </r>
  <r>
    <x v="16"/>
    <x v="4"/>
  </r>
  <r>
    <x v="11"/>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8056EF-8127-43A9-8751-8693FEBF7243}" name="pt1"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40:I41" firstHeaderRow="1" firstDataRow="1" firstDataCol="1"/>
  <pivotFields count="1">
    <pivotField axis="axisRow" compact="0" outline="0" showAll="0">
      <items count="4">
        <item h="1" x="0"/>
        <item h="1" x="1"/>
        <item x="2"/>
        <item t="default"/>
      </items>
    </pivotField>
  </pivotFields>
  <rowFields count="1">
    <field x="0"/>
  </rowFields>
  <rowItems count="1">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46DEAA-7E44-4B4B-BEA1-561C71B85526}" name="pt2"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J40:J45" firstHeaderRow="1" firstDataRow="1" firstDataCol="1"/>
  <pivotFields count="2">
    <pivotField compact="0" outline="0" showAll="0">
      <items count="18">
        <item x="5"/>
        <item x="6"/>
        <item x="9"/>
        <item x="0"/>
        <item x="10"/>
        <item x="14"/>
        <item x="1"/>
        <item x="7"/>
        <item x="2"/>
        <item x="16"/>
        <item x="8"/>
        <item x="11"/>
        <item x="3"/>
        <item x="12"/>
        <item x="4"/>
        <item x="13"/>
        <item x="15"/>
        <item t="default"/>
      </items>
    </pivotField>
    <pivotField axis="axisRow" compact="0" outline="0" showAll="0">
      <items count="6">
        <item x="0"/>
        <item x="1"/>
        <item x="2"/>
        <item x="3"/>
        <item x="4"/>
        <item t="default"/>
      </items>
    </pivotField>
  </pivotFields>
  <rowFields count="1">
    <field x="1"/>
  </rowFields>
  <rowItems count="5">
    <i>
      <x/>
    </i>
    <i>
      <x v="1"/>
    </i>
    <i>
      <x v="2"/>
    </i>
    <i>
      <x v="3"/>
    </i>
    <i>
      <x v="4"/>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2BFD88-B9D3-408A-A52D-53F94A77C195}" name="pt3"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K40:K57" firstHeaderRow="1" firstDataRow="1" firstDataCol="1"/>
  <pivotFields count="2">
    <pivotField axis="axisRow" compact="0" outline="0" showAll="0">
      <items count="18">
        <item x="5"/>
        <item x="6"/>
        <item x="9"/>
        <item x="0"/>
        <item x="10"/>
        <item x="14"/>
        <item x="1"/>
        <item x="7"/>
        <item x="2"/>
        <item x="16"/>
        <item x="8"/>
        <item x="11"/>
        <item x="3"/>
        <item x="12"/>
        <item x="4"/>
        <item x="13"/>
        <item x="15"/>
        <item t="default"/>
      </items>
    </pivotField>
    <pivotField compact="0" outline="0" showAll="0">
      <items count="6">
        <item x="0"/>
        <item x="1"/>
        <item x="2"/>
        <item x="3"/>
        <item x="4"/>
        <item t="default"/>
      </items>
    </pivotField>
  </pivotFields>
  <rowFields count="1">
    <field x="0"/>
  </rowFields>
  <rowItems count="17">
    <i>
      <x/>
    </i>
    <i>
      <x v="1"/>
    </i>
    <i>
      <x v="2"/>
    </i>
    <i>
      <x v="3"/>
    </i>
    <i>
      <x v="4"/>
    </i>
    <i>
      <x v="5"/>
    </i>
    <i>
      <x v="6"/>
    </i>
    <i>
      <x v="7"/>
    </i>
    <i>
      <x v="8"/>
    </i>
    <i>
      <x v="9"/>
    </i>
    <i>
      <x v="10"/>
    </i>
    <i>
      <x v="11"/>
    </i>
    <i>
      <x v="12"/>
    </i>
    <i>
      <x v="13"/>
    </i>
    <i>
      <x v="14"/>
    </i>
    <i>
      <x v="15"/>
    </i>
    <i>
      <x v="16"/>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detail_slicer" xr10:uid="{4F2767CF-0FD1-4F46-9F7A-DADA52A73A74}" sourceName="detail">
  <pivotTables>
    <pivotTable tabId="1" name="pt1"/>
  </pivotTables>
  <data>
    <tabular pivotCacheId="1897739186">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region_slicer" xr10:uid="{DD5FBBFB-7CC0-4169-8E31-A7D4A45D4460}" sourceName="region">
  <pivotTables>
    <pivotTable tabId="1" name="pt3"/>
    <pivotTable tabId="1" name="pt2"/>
  </pivotTables>
  <data>
    <tabular pivotCacheId="1918796851">
      <items count="17">
        <i x="5" s="1"/>
        <i x="6" s="1"/>
        <i x="9" s="1"/>
        <i x="0" s="1"/>
        <i x="10" s="1"/>
        <i x="14" s="1"/>
        <i x="1" s="1"/>
        <i x="7" s="1"/>
        <i x="2" s="1"/>
        <i x="16" s="1"/>
        <i x="8" s="1"/>
        <i x="11" s="1"/>
        <i x="3" s="1"/>
        <i x="12" s="1"/>
        <i x="4" s="1"/>
        <i x="13" s="1"/>
        <i x="1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continent_slicer" xr10:uid="{C0243C51-7BE7-4FBC-8C02-39AB7701D43A}" sourceName="continent">
  <pivotTables>
    <pivotTable tabId="1" name="pt2"/>
    <pivotTable tabId="1" name="pt3"/>
  </pivotTables>
  <data>
    <tabular pivotCacheId="1918796851">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tail" xr10:uid="{445C9764-9429-4551-A701-48F8979F8FA2}" cache="_02_detail_slicer" caption="detail" style="xlorla" rowHeight="144000"/>
  <slicer name="region" xr10:uid="{D23F810B-B518-4342-AA82-19118449C2F6}" cache="_04_region_slicer" caption="region" style="xlorla" rowHeight="144000"/>
  <slicer name="continent" xr10:uid="{3C2EFDC1-3CE5-4C69-B0D1-A5F3D878F58A}" cache="_03_continent_slicer" caption="continent"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DF6A83-E9EE-40E5-8404-DC47638081C0}" name="_01_data" displayName="_01_data" ref="B9:F219" totalsRowShown="0">
  <autoFilter ref="B9:F219" xr:uid="{31DF6A83-E9EE-40E5-8404-DC47638081C0}"/>
  <tableColumns count="5">
    <tableColumn id="1" xr3:uid="{ACF932E5-8D66-4AA5-9BC0-B98826F1432D}" name="country"/>
    <tableColumn id="5" xr3:uid="{49F7AD75-C79F-40AD-8340-4506A4764D2D}" name="prisoners"/>
    <tableColumn id="7" xr3:uid="{1E9BE8F7-B3D4-4605-8A7E-2227BFDB6992}" name="country_group"/>
    <tableColumn id="8" xr3:uid="{B392266C-0094-4AD9-89E1-8715F5D7A966}" name="region"/>
    <tableColumn id="9" xr3:uid="{1EC5940F-A73F-4158-B1EE-2CCBA444E422}" name="continent"/>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prisonstudies.org/highest-to-lowest/prison-population-total?field_region_taxonomy_tid=Al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3E78A-B3A3-48EB-AFBD-F238C4C7542D}">
  <dimension ref="A1:AP225"/>
  <sheetViews>
    <sheetView showGridLines="0" topLeftCell="M1" workbookViewId="0">
      <selection activeCell="AA11" sqref="AA11"/>
    </sheetView>
  </sheetViews>
  <sheetFormatPr defaultColWidth="0" defaultRowHeight="10.199999999999999" zeroHeight="1" x14ac:dyDescent="0.2"/>
  <cols>
    <col min="1" max="1" width="9.140625" customWidth="1"/>
    <col min="2" max="2" width="17.140625" customWidth="1"/>
    <col min="3" max="3" width="10.85546875" customWidth="1"/>
    <col min="4" max="4" width="18" customWidth="1"/>
    <col min="5" max="5" width="17.7109375" customWidth="1"/>
    <col min="6" max="6" width="11.28515625" customWidth="1"/>
    <col min="7" max="7" width="7.140625" customWidth="1"/>
    <col min="8" max="8" width="6.140625" customWidth="1"/>
    <col min="9" max="15" width="9.140625" customWidth="1"/>
    <col min="16" max="16" width="8.85546875" customWidth="1"/>
    <col min="17" max="17" width="8" customWidth="1"/>
    <col min="18" max="18" width="11.7109375" bestFit="1" customWidth="1"/>
    <col min="19" max="20" width="9.140625" customWidth="1"/>
    <col min="21" max="22" width="6.5703125" customWidth="1"/>
    <col min="23" max="25" width="9.140625" customWidth="1"/>
    <col min="26" max="26" width="7" customWidth="1"/>
    <col min="27" max="27" width="6.42578125" customWidth="1"/>
    <col min="28" max="41" width="9.140625" customWidth="1"/>
    <col min="42" max="42" width="3.85546875" customWidth="1"/>
    <col min="43" max="16384" width="9.140625" hidden="1"/>
  </cols>
  <sheetData>
    <row r="1" spans="2:28" x14ac:dyDescent="0.2"/>
    <row r="2" spans="2:28" x14ac:dyDescent="0.2"/>
    <row r="3" spans="2:28" x14ac:dyDescent="0.2">
      <c r="F3" s="79" t="s">
        <v>273</v>
      </c>
    </row>
    <row r="4" spans="2:28" x14ac:dyDescent="0.2">
      <c r="F4" s="81">
        <f>SUM(_01_data[prisoners])</f>
        <v>10878500</v>
      </c>
    </row>
    <row r="5" spans="2:28" x14ac:dyDescent="0.2"/>
    <row r="6" spans="2:28" x14ac:dyDescent="0.2"/>
    <row r="7" spans="2:28" x14ac:dyDescent="0.2">
      <c r="B7" s="79" t="s">
        <v>271</v>
      </c>
      <c r="C7" s="78" t="s">
        <v>269</v>
      </c>
      <c r="G7" s="77" t="s">
        <v>270</v>
      </c>
    </row>
    <row r="8" spans="2:28" x14ac:dyDescent="0.2">
      <c r="M8" s="79" t="s">
        <v>278</v>
      </c>
      <c r="N8" s="84">
        <f xml:space="preserve"> IF( I41 = "1. continent", 1,
         IF( I41 = "2. region", 2,
         3 ) )</f>
        <v>3</v>
      </c>
    </row>
    <row r="9" spans="2:28" x14ac:dyDescent="0.2">
      <c r="B9" t="s">
        <v>2</v>
      </c>
      <c r="C9" t="s">
        <v>5</v>
      </c>
      <c r="D9" t="s">
        <v>272</v>
      </c>
      <c r="E9" t="s">
        <v>3</v>
      </c>
      <c r="F9" t="s">
        <v>4</v>
      </c>
      <c r="Q9" t="b">
        <v>1</v>
      </c>
    </row>
    <row r="10" spans="2:28" x14ac:dyDescent="0.2">
      <c r="B10" t="s">
        <v>6</v>
      </c>
      <c r="C10">
        <v>30748</v>
      </c>
      <c r="D10" t="s">
        <v>6</v>
      </c>
      <c r="E10" t="s">
        <v>7</v>
      </c>
      <c r="F10" t="s">
        <v>8</v>
      </c>
      <c r="M10" s="85" t="s">
        <v>298</v>
      </c>
      <c r="N10" s="86"/>
      <c r="O10" s="85" t="s">
        <v>296</v>
      </c>
      <c r="P10" s="86"/>
      <c r="Q10" s="85" t="s">
        <v>297</v>
      </c>
      <c r="R10" s="89"/>
      <c r="S10" s="86"/>
    </row>
    <row r="11" spans="2:28" x14ac:dyDescent="0.2">
      <c r="B11" t="s">
        <v>9</v>
      </c>
      <c r="C11">
        <v>4769</v>
      </c>
      <c r="D11" t="s">
        <v>9</v>
      </c>
      <c r="E11" t="s">
        <v>10</v>
      </c>
      <c r="F11" t="s">
        <v>11</v>
      </c>
      <c r="I11" t="s">
        <v>274</v>
      </c>
      <c r="J11" t="s">
        <v>3</v>
      </c>
      <c r="K11" t="s">
        <v>4</v>
      </c>
      <c r="L11" s="98" t="s">
        <v>299</v>
      </c>
      <c r="M11" s="87" t="s">
        <v>282</v>
      </c>
      <c r="N11" s="88" t="s">
        <v>284</v>
      </c>
      <c r="O11" s="87" t="s">
        <v>283</v>
      </c>
      <c r="P11" s="88" t="s">
        <v>285</v>
      </c>
      <c r="Q11" s="90" t="s">
        <v>287</v>
      </c>
      <c r="R11" s="91" t="s">
        <v>289</v>
      </c>
      <c r="S11" s="88" t="s">
        <v>291</v>
      </c>
      <c r="T11" t="s">
        <v>286</v>
      </c>
      <c r="U11" s="79" t="s">
        <v>300</v>
      </c>
      <c r="V11" s="79" t="s">
        <v>288</v>
      </c>
      <c r="W11" s="79" t="s">
        <v>290</v>
      </c>
      <c r="X11" s="79" t="s">
        <v>301</v>
      </c>
      <c r="Y11" t="s">
        <v>286</v>
      </c>
      <c r="Z11" s="79" t="s">
        <v>295</v>
      </c>
      <c r="AA11" s="99" t="str">
        <f>"80% cut off"&amp;CHAR(10)&amp;"Pareto 80/20"</f>
        <v>80% cut off
Pareto 80/20</v>
      </c>
      <c r="AB11" s="77" t="s">
        <v>270</v>
      </c>
    </row>
    <row r="12" spans="2:28" x14ac:dyDescent="0.2">
      <c r="B12" t="s">
        <v>12</v>
      </c>
      <c r="C12">
        <v>65000</v>
      </c>
      <c r="D12" t="s">
        <v>12</v>
      </c>
      <c r="E12" t="s">
        <v>13</v>
      </c>
      <c r="F12" t="s">
        <v>14</v>
      </c>
      <c r="I12" t="s">
        <v>275</v>
      </c>
      <c r="J12" t="str" cm="1">
        <f t="array" ref="J12:K30">_xlfn._xlws.SORT( _xlfn.UNIQUE( _01_data[[region]:[continent]] ), {2,1}, 1 )</f>
        <v>Eastern Africa</v>
      </c>
      <c r="K12" t="str">
        <v>Africa</v>
      </c>
      <c r="M12" s="92" t="str" cm="1">
        <f t="array" ref="M12:M207" xml:space="preserve"> CHOOSE( N8,
                   _xlfn.SORTBY(
                          _xlfn.UNIQUE( _01_data[continent] ),
                          SUMIF(
                                _01_data[continent],
                                _xlfn.UNIQUE( _01_data[continent] ),
                                _01_data[prisoners] ),
                          1 ),
                   _xlfn.SORTBY(
                          _xlfn.UNIQUE( _01_data[region] ),
                          SUMIF(
                                _01_data[region],
                                _xlfn.UNIQUE( _01_data[region] ),
                                _01_data[prisoners] ),
                          1 ),
                    _xlfn.UNIQUE(
                          _xlfn.SORTBY(
                                 _xlfn._xlws.FILTER( _01_data[country_group],
                                             ( ( J38 = "w/o filters" ) + ( _01_data[continent] = J38 ) )
                                           * ( ( K38 = "w/o filters" ) + ( _01_data[region] = K38 ) ) ),
                                 _xlfn._xlws.FILTER( _01_data[prisoners],
                                             ( ( J38 = "w/o filters" ) + ( _01_data[continent] = J38 ) )
                                          * ( ( K38 =  "w/o filters" ) + ( _01_data[region] = K38 ) ) ),
                                 1 )
                               )
                    )</f>
        <v>San Marino</v>
      </c>
      <c r="N12" s="93" cm="1">
        <f t="array" ref="N12:N207" xml:space="preserve"> CHOOSE( N8,
                    SUMIF( _01_data[continent],_xlfn.ANCHORARRAY( M12), _01_data[prisoners] ),
                    SUMIF( _01_data[region],_xlfn.ANCHORARRAY( M12), _01_data[prisoners] ),
                    SUMIF( _01_data[country_group],_xlfn.ANCHORARRAY( M12), _01_data[prisoners] )
                )</f>
        <v>2</v>
      </c>
      <c r="O12" s="92" t="str" cm="1">
        <f t="array" ref="O12:O207" xml:space="preserve"> _xlfn.SORTBY(_xlfn.ANCHORARRAY( M12),_xlfn.ANCHORARRAY( N12), 1 )</f>
        <v>San Marino</v>
      </c>
      <c r="P12" s="93" cm="1">
        <f t="array" ref="P12:P207" xml:space="preserve"> SUMIF(_xlfn.ANCHORARRAY( M12),_xlfn.ANCHORARRAY( O12),_xlfn.ANCHORARRAY( N12) )</f>
        <v>2</v>
      </c>
      <c r="Q12" s="92" cm="1">
        <f t="array" ref="Q12:Q207" xml:space="preserve"> _xlfn._xlws.SORT( _xlfn.SEQUENCE( COUNT(_xlfn.ANCHORARRAY( P12)) ), ,-1 )/ COUNT(_xlfn.ANCHORARRAY( P12))</f>
        <v>1</v>
      </c>
      <c r="R12" s="96" cm="1">
        <f t="array" ref="R12:R207">_xlfn.ANCHORARRAY( P12) / SUM(_xlfn.ANCHORARRAY( P12) )</f>
        <v>1.8384887622374409E-7</v>
      </c>
      <c r="S12" s="93" cm="1">
        <f t="array" ref="S12:S207" xml:space="preserve"> SUMIF(_xlfn.ANCHORARRAY( Q12), "&lt;=" &amp;_xlfn.ANCHORARRAY( Q12),_xlfn.ANCHORARRAY( R12) )</f>
        <v>1</v>
      </c>
      <c r="T12" t="str" cm="1">
        <f t="array" ref="T12:T47" xml:space="preserve"> _xlfn._xlws.FILTER(_xlfn.ANCHORARRAY( O12),_xlfn.ANCHORARRAY( R12) &gt;=0.005 )</f>
        <v>Uganda</v>
      </c>
      <c r="U12" cm="1">
        <f t="array" ref="U12:U47" xml:space="preserve"> _xlfn._xlws.FILTER(_xlfn.ANCHORARRAY( P12),_xlfn.ANCHORARRAY( R12) &gt;= 0.005 )</f>
        <v>55229</v>
      </c>
      <c r="V12" cm="1">
        <f t="array" ref="V12:V47" xml:space="preserve"> _xlfn._xlws.SORT( _xlfn.SEQUENCE( COUNT(_xlfn.ANCHORARRAY( U12)) ), ,-1 )/ COUNT(_xlfn.ANCHORARRAY( U12)) - ( 1 / COUNT(_xlfn.ANCHORARRAY( U12)) / 2 )</f>
        <v>0.98611111111111116</v>
      </c>
      <c r="W12" cm="1">
        <f t="array" ref="W12:W47" xml:space="preserve"> _xlfn._xlws.FILTER(_xlfn.ANCHORARRAY( R12),_xlfn.ANCHORARRAY( R12) &gt;= 0.005 )</f>
        <v>5.0768947924805814E-3</v>
      </c>
      <c r="X12" cm="1">
        <f t="array" ref="X12:X47" xml:space="preserve"> _xlfn._xlws.FILTER(_xlfn.ANCHORARRAY( S12),_xlfn.ANCHORARRAY( R12) &gt;= 0.005 )</f>
        <v>0.83787682125293006</v>
      </c>
      <c r="Y12" t="str" cm="1">
        <f t="array" ref="Y12:Y47" xml:space="preserve"> CONCATENATE(_xlfn.ANCHORARRAY( T12), ": ", TEXT(_xlfn.ANCHORARRAY( W12), "0.0%" ) )</f>
        <v>Uganda: 0.5%</v>
      </c>
      <c r="Z12" t="str" cm="1">
        <f t="array" ref="Z12:Z47">IF(_xlfn.ANCHORARRAY(
        U12) &gt;= 1000000,
        TEXT(_xlfn.ANCHORARRAY( U12), "#,###.0,,") &amp; " m",
        TEXT(_xlfn.ANCHORARRAY( U12), "#,###,") &amp; " k"
       )</f>
        <v>55 k</v>
      </c>
      <c r="AA12" t="e" cm="1">
        <f t="array" ref="AA12:AA47">IF(
        ROUND(_xlfn.ANCHORARRAY( X12), 2 ) = 0.8,_xlfn.ANCHORARRAY(
        X12),
        IF( ( J38 = "Europe" ) * (ROUND(_xlfn.ANCHORARRAY( X12), 2 ) = 0.78),_xlfn.ANCHORARRAY(
                X12),
                NA()
             )
       )</f>
        <v>#N/A</v>
      </c>
    </row>
    <row r="13" spans="2:28" x14ac:dyDescent="0.2">
      <c r="B13" t="s">
        <v>15</v>
      </c>
      <c r="C13">
        <v>43</v>
      </c>
      <c r="D13" t="s">
        <v>15</v>
      </c>
      <c r="E13" t="s">
        <v>16</v>
      </c>
      <c r="F13" t="s">
        <v>11</v>
      </c>
      <c r="I13" t="s">
        <v>276</v>
      </c>
      <c r="J13" t="str">
        <v>Middle Africa</v>
      </c>
      <c r="K13" t="str">
        <v>Africa</v>
      </c>
      <c r="M13" s="94" t="str">
        <v>Monaco</v>
      </c>
      <c r="N13" s="95">
        <v>8</v>
      </c>
      <c r="O13" s="94" t="str">
        <v>Monaco</v>
      </c>
      <c r="P13" s="95">
        <v>8</v>
      </c>
      <c r="Q13" s="94">
        <v>0.99489795918367352</v>
      </c>
      <c r="R13" s="97">
        <v>7.3539550489497637E-7</v>
      </c>
      <c r="S13" s="95">
        <v>0.99999981615112388</v>
      </c>
      <c r="T13" t="str">
        <v>Venezuela</v>
      </c>
      <c r="U13">
        <v>57096</v>
      </c>
      <c r="V13">
        <v>0.95833333333333337</v>
      </c>
      <c r="W13">
        <v>5.248517718435446E-3</v>
      </c>
      <c r="X13">
        <v>0.83279992646044954</v>
      </c>
      <c r="Y13" t="str">
        <v>Venezuela: 0.5%</v>
      </c>
      <c r="Z13" t="str">
        <v>57 k</v>
      </c>
      <c r="AA13" t="e">
        <v>#N/A</v>
      </c>
    </row>
    <row r="14" spans="2:28" x14ac:dyDescent="0.2">
      <c r="B14" t="s">
        <v>17</v>
      </c>
      <c r="C14">
        <v>24000</v>
      </c>
      <c r="D14" t="s">
        <v>17</v>
      </c>
      <c r="E14" t="s">
        <v>18</v>
      </c>
      <c r="F14" t="s">
        <v>14</v>
      </c>
      <c r="I14" t="s">
        <v>277</v>
      </c>
      <c r="J14" t="str">
        <v>Northern Africa</v>
      </c>
      <c r="K14" t="str">
        <v>Africa</v>
      </c>
      <c r="M14" s="94" t="str">
        <v>Liechtenstein</v>
      </c>
      <c r="N14" s="95">
        <v>9</v>
      </c>
      <c r="O14" s="94" t="str">
        <v>Liechtenstein</v>
      </c>
      <c r="P14" s="95">
        <v>9</v>
      </c>
      <c r="Q14" s="94">
        <v>0.98979591836734693</v>
      </c>
      <c r="R14" s="97">
        <v>8.273199430068484E-7</v>
      </c>
      <c r="S14" s="95">
        <v>0.99999908075561894</v>
      </c>
      <c r="T14" t="str">
        <v>Cuba</v>
      </c>
      <c r="U14">
        <v>57337</v>
      </c>
      <c r="V14">
        <v>0.93055555555555558</v>
      </c>
      <c r="W14">
        <v>5.2706715080204072E-3</v>
      </c>
      <c r="X14">
        <v>0.82755140874201405</v>
      </c>
      <c r="Y14" t="str">
        <v>Cuba: 0.5%</v>
      </c>
      <c r="Z14" t="str">
        <v>57 k</v>
      </c>
      <c r="AA14" t="e">
        <v>#N/A</v>
      </c>
    </row>
    <row r="15" spans="2:28" x14ac:dyDescent="0.2">
      <c r="B15" t="s">
        <v>19</v>
      </c>
      <c r="C15">
        <v>287</v>
      </c>
      <c r="D15" t="s">
        <v>19</v>
      </c>
      <c r="E15" t="s">
        <v>20</v>
      </c>
      <c r="F15" t="s">
        <v>21</v>
      </c>
      <c r="J15" t="str">
        <v>Southern Africa</v>
      </c>
      <c r="K15" t="str">
        <v>Africa</v>
      </c>
      <c r="M15" s="94" t="str">
        <v>Faroe Islands</v>
      </c>
      <c r="N15" s="95">
        <v>11</v>
      </c>
      <c r="O15" s="94" t="str">
        <v>Faroe Islands</v>
      </c>
      <c r="P15" s="95">
        <v>11</v>
      </c>
      <c r="Q15" s="94">
        <v>0.98469387755102045</v>
      </c>
      <c r="R15" s="97">
        <v>1.0111688192305925E-6</v>
      </c>
      <c r="S15" s="95">
        <v>0.99999825343567594</v>
      </c>
      <c r="T15" t="str">
        <v>Germany</v>
      </c>
      <c r="U15">
        <v>57600</v>
      </c>
      <c r="V15">
        <v>0.90277777777777779</v>
      </c>
      <c r="W15">
        <v>5.2948476352438299E-3</v>
      </c>
      <c r="X15">
        <v>0.82228073723399364</v>
      </c>
      <c r="Y15" t="str">
        <v>Germany: 0.5%</v>
      </c>
      <c r="Z15" t="str">
        <v>58 k</v>
      </c>
      <c r="AA15" t="e">
        <v>#N/A</v>
      </c>
    </row>
    <row r="16" spans="2:28" x14ac:dyDescent="0.2">
      <c r="B16" t="s">
        <v>22</v>
      </c>
      <c r="C16">
        <v>103209</v>
      </c>
      <c r="D16" t="s">
        <v>22</v>
      </c>
      <c r="E16" t="s">
        <v>23</v>
      </c>
      <c r="F16" t="s">
        <v>21</v>
      </c>
      <c r="J16" t="str">
        <v>Western Africa</v>
      </c>
      <c r="K16" t="str">
        <v>Africa</v>
      </c>
      <c r="M16" s="94" t="str">
        <v>Marshall Islands</v>
      </c>
      <c r="N16" s="95">
        <v>35</v>
      </c>
      <c r="O16" s="94" t="str">
        <v>Marshall Islands</v>
      </c>
      <c r="P16" s="95">
        <v>35</v>
      </c>
      <c r="Q16" s="94">
        <v>0.97959183673469385</v>
      </c>
      <c r="R16" s="97">
        <v>3.2173553339155215E-6</v>
      </c>
      <c r="S16" s="95">
        <v>0.99999724226685671</v>
      </c>
      <c r="T16" t="str">
        <v>Spain</v>
      </c>
      <c r="U16">
        <v>57680</v>
      </c>
      <c r="V16">
        <v>0.875</v>
      </c>
      <c r="W16">
        <v>5.3022015902927794E-3</v>
      </c>
      <c r="X16">
        <v>0.81698588959874985</v>
      </c>
      <c r="Y16" t="str">
        <v>Spain: 0.5%</v>
      </c>
      <c r="Z16" t="str">
        <v>58 k</v>
      </c>
      <c r="AA16" t="e">
        <v>#N/A</v>
      </c>
    </row>
    <row r="17" spans="2:27" x14ac:dyDescent="0.2">
      <c r="B17" t="s">
        <v>24</v>
      </c>
      <c r="C17">
        <v>2197</v>
      </c>
      <c r="D17" t="s">
        <v>24</v>
      </c>
      <c r="E17" t="s">
        <v>25</v>
      </c>
      <c r="F17" t="s">
        <v>11</v>
      </c>
      <c r="J17" t="str">
        <v>Caribbean</v>
      </c>
      <c r="K17" t="str">
        <v>Americas</v>
      </c>
      <c r="M17" s="94" t="str">
        <v>Andorra</v>
      </c>
      <c r="N17" s="95">
        <v>43</v>
      </c>
      <c r="O17" s="94" t="str">
        <v>Andorra</v>
      </c>
      <c r="P17" s="95">
        <v>43</v>
      </c>
      <c r="Q17" s="94">
        <v>0.97448979591836737</v>
      </c>
      <c r="R17" s="97">
        <v>3.9527508388104981E-6</v>
      </c>
      <c r="S17" s="95">
        <v>0.99999402491152289</v>
      </c>
      <c r="T17" t="str">
        <v>Taiwan</v>
      </c>
      <c r="U17">
        <v>60956</v>
      </c>
      <c r="V17">
        <v>0.84722222222222232</v>
      </c>
      <c r="W17">
        <v>5.603346049547272E-3</v>
      </c>
      <c r="X17">
        <v>0.81168368800845703</v>
      </c>
      <c r="Y17" t="str">
        <v>Taiwan: 0.6%</v>
      </c>
      <c r="Z17" t="str">
        <v>61 k</v>
      </c>
      <c r="AA17" t="e">
        <v>#N/A</v>
      </c>
    </row>
    <row r="18" spans="2:27" x14ac:dyDescent="0.2">
      <c r="B18" t="s">
        <v>26</v>
      </c>
      <c r="C18">
        <v>170</v>
      </c>
      <c r="D18" t="s">
        <v>27</v>
      </c>
      <c r="E18" t="s">
        <v>28</v>
      </c>
      <c r="F18" t="s">
        <v>21</v>
      </c>
      <c r="J18" t="str">
        <v>Central America</v>
      </c>
      <c r="K18" t="str">
        <v>Americas</v>
      </c>
      <c r="M18" s="94" t="str">
        <v>Gibraltar</v>
      </c>
      <c r="N18" s="95">
        <v>47</v>
      </c>
      <c r="O18" s="94" t="str">
        <v>Gibraltar</v>
      </c>
      <c r="P18" s="95">
        <v>47</v>
      </c>
      <c r="Q18" s="94">
        <v>0.96938775510204078</v>
      </c>
      <c r="R18" s="97">
        <v>4.3204485912579858E-6</v>
      </c>
      <c r="S18" s="95">
        <v>0.99999007216068403</v>
      </c>
      <c r="T18" t="str">
        <v>Saudi Arabia</v>
      </c>
      <c r="U18">
        <v>61000</v>
      </c>
      <c r="V18">
        <v>0.81944444444444453</v>
      </c>
      <c r="W18">
        <v>5.6073907248241949E-3</v>
      </c>
      <c r="X18">
        <v>0.80608034195890976</v>
      </c>
      <c r="Y18" t="str">
        <v>Saudi Arabia: 0.6%</v>
      </c>
      <c r="Z18" t="str">
        <v>61 k</v>
      </c>
      <c r="AA18" t="e">
        <v>#N/A</v>
      </c>
    </row>
    <row r="19" spans="2:27" x14ac:dyDescent="0.2">
      <c r="B19" t="s">
        <v>29</v>
      </c>
      <c r="C19">
        <v>41180</v>
      </c>
      <c r="D19" t="s">
        <v>29</v>
      </c>
      <c r="E19" t="s">
        <v>30</v>
      </c>
      <c r="F19" t="s">
        <v>30</v>
      </c>
      <c r="J19" t="str">
        <v>North America</v>
      </c>
      <c r="K19" t="str">
        <v>Americas</v>
      </c>
      <c r="M19" s="94" t="str">
        <v>United Kingdom</v>
      </c>
      <c r="N19" s="95">
        <v>88441</v>
      </c>
      <c r="O19" s="94" t="str">
        <v>Guernsey</v>
      </c>
      <c r="P19" s="95">
        <v>93</v>
      </c>
      <c r="Q19" s="94">
        <v>0.9642857142857143</v>
      </c>
      <c r="R19" s="97">
        <v>8.5489727444041E-6</v>
      </c>
      <c r="S19" s="95">
        <v>0.99998575171209281</v>
      </c>
      <c r="T19" t="str">
        <v>France</v>
      </c>
      <c r="U19">
        <v>62141</v>
      </c>
      <c r="V19">
        <v>0.79166666666666674</v>
      </c>
      <c r="W19">
        <v>5.7122765087098404E-3</v>
      </c>
      <c r="X19">
        <v>0.80047295123408557</v>
      </c>
      <c r="Y19" t="str">
        <v>France: 0.6%</v>
      </c>
      <c r="Z19" t="str">
        <v>62 k</v>
      </c>
      <c r="AA19">
        <v>0.80047295123408557</v>
      </c>
    </row>
    <row r="20" spans="2:27" x14ac:dyDescent="0.2">
      <c r="B20" t="s">
        <v>31</v>
      </c>
      <c r="C20">
        <v>8471</v>
      </c>
      <c r="D20" t="s">
        <v>31</v>
      </c>
      <c r="E20" t="s">
        <v>16</v>
      </c>
      <c r="F20" t="s">
        <v>11</v>
      </c>
      <c r="J20" t="str">
        <v>South America</v>
      </c>
      <c r="K20" t="str">
        <v>Americas</v>
      </c>
      <c r="M20" s="94" t="str">
        <v>Guernsey</v>
      </c>
      <c r="N20" s="95">
        <v>93</v>
      </c>
      <c r="O20" s="94" t="str">
        <v>Iceland</v>
      </c>
      <c r="P20" s="95">
        <v>120</v>
      </c>
      <c r="Q20" s="94">
        <v>0.95918367346938771</v>
      </c>
      <c r="R20" s="97">
        <v>1.1030932573424645E-5</v>
      </c>
      <c r="S20" s="95">
        <v>0.99997720273934831</v>
      </c>
      <c r="T20" t="str">
        <v>Algeria</v>
      </c>
      <c r="U20">
        <v>65000</v>
      </c>
      <c r="V20">
        <v>0.76388888888888895</v>
      </c>
      <c r="W20">
        <v>5.975088477271683E-3</v>
      </c>
      <c r="X20">
        <v>0.7947606747253757</v>
      </c>
      <c r="Y20" t="str">
        <v>Algeria: 0.6%</v>
      </c>
      <c r="Z20" t="str">
        <v>65 k</v>
      </c>
      <c r="AA20" t="e">
        <v>#N/A</v>
      </c>
    </row>
    <row r="21" spans="2:27" x14ac:dyDescent="0.2">
      <c r="B21" t="s">
        <v>32</v>
      </c>
      <c r="C21">
        <v>21008</v>
      </c>
      <c r="D21" t="s">
        <v>32</v>
      </c>
      <c r="E21" t="s">
        <v>25</v>
      </c>
      <c r="F21" t="s">
        <v>11</v>
      </c>
      <c r="J21" t="str">
        <v>Central Asia</v>
      </c>
      <c r="K21" t="str">
        <v>Asia</v>
      </c>
      <c r="M21" s="94" t="str">
        <v>Iceland</v>
      </c>
      <c r="N21" s="95">
        <v>120</v>
      </c>
      <c r="O21" s="94" t="str">
        <v>Greenland</v>
      </c>
      <c r="P21" s="95">
        <v>126</v>
      </c>
      <c r="Q21" s="94">
        <v>0.95408163265306123</v>
      </c>
      <c r="R21" s="97">
        <v>1.1582479202095877E-5</v>
      </c>
      <c r="S21" s="95">
        <v>0.99996617180677494</v>
      </c>
      <c r="T21" t="str">
        <v>Rwanda</v>
      </c>
      <c r="U21">
        <v>65000</v>
      </c>
      <c r="V21">
        <v>0.73611111111111116</v>
      </c>
      <c r="W21">
        <v>5.975088477271683E-3</v>
      </c>
      <c r="X21">
        <v>0.78878558624810402</v>
      </c>
      <c r="Y21" t="str">
        <v>Rwanda: 0.6%</v>
      </c>
      <c r="Z21" t="str">
        <v>65 k</v>
      </c>
      <c r="AA21" t="e">
        <v>#N/A</v>
      </c>
    </row>
    <row r="22" spans="2:27" x14ac:dyDescent="0.2">
      <c r="B22" t="s">
        <v>33</v>
      </c>
      <c r="C22">
        <v>3485</v>
      </c>
      <c r="D22" t="s">
        <v>33</v>
      </c>
      <c r="E22" t="s">
        <v>25</v>
      </c>
      <c r="F22" t="s">
        <v>8</v>
      </c>
      <c r="J22" t="str">
        <v>Eastern Asia</v>
      </c>
      <c r="K22" t="str">
        <v>Asia</v>
      </c>
      <c r="M22" s="94" t="str">
        <v>Greenland</v>
      </c>
      <c r="N22" s="95">
        <v>126</v>
      </c>
      <c r="O22" s="94" t="str">
        <v>Micronesia</v>
      </c>
      <c r="P22" s="95">
        <v>132</v>
      </c>
      <c r="Q22" s="94">
        <v>0.94897959183673475</v>
      </c>
      <c r="R22" s="97">
        <v>1.2134025830767109E-5</v>
      </c>
      <c r="S22" s="95">
        <v>0.99995458932757286</v>
      </c>
      <c r="T22" t="str">
        <v>Nigeria</v>
      </c>
      <c r="U22">
        <v>65988</v>
      </c>
      <c r="V22">
        <v>0.70833333333333337</v>
      </c>
      <c r="W22">
        <v>6.0659098221262121E-3</v>
      </c>
      <c r="X22">
        <v>0.78281049777083234</v>
      </c>
      <c r="Y22" t="str">
        <v>Nigeria: 0.6%</v>
      </c>
      <c r="Z22" t="str">
        <v>66 k</v>
      </c>
      <c r="AA22" t="e">
        <v>#N/A</v>
      </c>
    </row>
    <row r="23" spans="2:27" x14ac:dyDescent="0.2">
      <c r="B23" t="s">
        <v>34</v>
      </c>
      <c r="C23">
        <v>88084</v>
      </c>
      <c r="D23" t="s">
        <v>34</v>
      </c>
      <c r="E23" t="s">
        <v>7</v>
      </c>
      <c r="F23" t="s">
        <v>8</v>
      </c>
      <c r="J23" t="str">
        <v>South-Eastern Asia</v>
      </c>
      <c r="K23" t="str">
        <v>Asia</v>
      </c>
      <c r="M23" s="94" t="str">
        <v>Micronesia</v>
      </c>
      <c r="N23" s="95">
        <v>132</v>
      </c>
      <c r="O23" s="94" t="str">
        <v>Aruba</v>
      </c>
      <c r="P23" s="95">
        <v>170</v>
      </c>
      <c r="Q23" s="94">
        <v>0.94387755102040816</v>
      </c>
      <c r="R23" s="97">
        <v>1.5627154479018246E-5</v>
      </c>
      <c r="S23" s="95">
        <v>0.99994245530174208</v>
      </c>
      <c r="T23" t="str">
        <v>Poland</v>
      </c>
      <c r="U23">
        <v>68518</v>
      </c>
      <c r="V23">
        <v>0.68055555555555558</v>
      </c>
      <c r="W23">
        <v>6.2984786505492487E-3</v>
      </c>
      <c r="X23">
        <v>0.77674458794870616</v>
      </c>
      <c r="Y23" t="str">
        <v>Poland: 0.6%</v>
      </c>
      <c r="Z23" t="str">
        <v>69 k</v>
      </c>
      <c r="AA23" t="e">
        <v>#N/A</v>
      </c>
    </row>
    <row r="24" spans="2:27" x14ac:dyDescent="0.2">
      <c r="B24" t="s">
        <v>35</v>
      </c>
      <c r="C24">
        <v>874</v>
      </c>
      <c r="D24" t="s">
        <v>35</v>
      </c>
      <c r="E24" t="s">
        <v>28</v>
      </c>
      <c r="F24" t="s">
        <v>21</v>
      </c>
      <c r="J24" t="str">
        <v>Southern Asia</v>
      </c>
      <c r="K24" t="str">
        <v>Asia</v>
      </c>
      <c r="M24" s="94" t="str">
        <v>Aruba</v>
      </c>
      <c r="N24" s="95">
        <v>170</v>
      </c>
      <c r="O24" s="94" t="str">
        <v>Vanuatu</v>
      </c>
      <c r="P24" s="95">
        <v>202</v>
      </c>
      <c r="Q24" s="94">
        <v>0.93877551020408168</v>
      </c>
      <c r="R24" s="97">
        <v>1.8568736498598151E-5</v>
      </c>
      <c r="S24" s="95">
        <v>0.99992682814726308</v>
      </c>
      <c r="T24" t="str">
        <v>Malaysia</v>
      </c>
      <c r="U24">
        <v>68603</v>
      </c>
      <c r="V24">
        <v>0.65277777777777779</v>
      </c>
      <c r="W24">
        <v>6.3062922277887573E-3</v>
      </c>
      <c r="X24">
        <v>0.77044610929815693</v>
      </c>
      <c r="Y24" t="str">
        <v>Malaysia: 0.6%</v>
      </c>
      <c r="Z24" t="str">
        <v>69 k</v>
      </c>
      <c r="AA24" t="e">
        <v>#N/A</v>
      </c>
    </row>
    <row r="25" spans="2:27" x14ac:dyDescent="0.2">
      <c r="B25" t="s">
        <v>36</v>
      </c>
      <c r="C25">
        <v>32500</v>
      </c>
      <c r="D25" t="s">
        <v>36</v>
      </c>
      <c r="E25" t="s">
        <v>10</v>
      </c>
      <c r="F25" t="s">
        <v>11</v>
      </c>
      <c r="J25" t="str">
        <v>Western Asia</v>
      </c>
      <c r="K25" t="str">
        <v>Asia</v>
      </c>
      <c r="M25" s="94" t="str">
        <v>Vanuatu</v>
      </c>
      <c r="N25" s="95">
        <v>202</v>
      </c>
      <c r="O25" s="94" t="str">
        <v>Comoros</v>
      </c>
      <c r="P25" s="95">
        <v>225</v>
      </c>
      <c r="Q25" s="94">
        <v>0.93367346938775508</v>
      </c>
      <c r="R25" s="97">
        <v>2.068299857517121E-5</v>
      </c>
      <c r="S25" s="95">
        <v>0.99990825941076444</v>
      </c>
      <c r="T25" t="str">
        <v>Pakistan</v>
      </c>
      <c r="U25">
        <v>77275</v>
      </c>
      <c r="V25">
        <v>0.625</v>
      </c>
      <c r="W25">
        <v>7.1034609550949118E-3</v>
      </c>
      <c r="X25">
        <v>0.76413981707036815</v>
      </c>
      <c r="Y25" t="str">
        <v>Pakistan: 0.7%</v>
      </c>
      <c r="Z25" t="str">
        <v>77 k</v>
      </c>
      <c r="AA25" t="e">
        <v>#N/A</v>
      </c>
    </row>
    <row r="26" spans="2:27" x14ac:dyDescent="0.2">
      <c r="B26" t="s">
        <v>37</v>
      </c>
      <c r="C26">
        <v>10883</v>
      </c>
      <c r="D26" t="s">
        <v>37</v>
      </c>
      <c r="E26" t="s">
        <v>16</v>
      </c>
      <c r="F26" t="s">
        <v>11</v>
      </c>
      <c r="J26" t="str">
        <v>Eastern Europe</v>
      </c>
      <c r="K26" t="str">
        <v>Europe</v>
      </c>
      <c r="M26" s="94" t="str">
        <v>Comoros</v>
      </c>
      <c r="N26" s="95">
        <v>225</v>
      </c>
      <c r="O26" s="94" t="str">
        <v>Cayman Islands</v>
      </c>
      <c r="P26" s="95">
        <v>240</v>
      </c>
      <c r="Q26" s="94">
        <v>0.9285714285714286</v>
      </c>
      <c r="R26" s="97">
        <v>2.2061865146849289E-5</v>
      </c>
      <c r="S26" s="95">
        <v>0.99988757641218928</v>
      </c>
      <c r="T26" t="str">
        <v>Morocco</v>
      </c>
      <c r="U26">
        <v>85767</v>
      </c>
      <c r="V26">
        <v>0.59722222222222232</v>
      </c>
      <c r="W26">
        <v>7.8840832835409286E-3</v>
      </c>
      <c r="X26">
        <v>0.7570363561152732</v>
      </c>
      <c r="Y26" t="str">
        <v>Morocco: 0.8%</v>
      </c>
      <c r="Z26" t="str">
        <v>86 k</v>
      </c>
      <c r="AA26" t="e">
        <v>#N/A</v>
      </c>
    </row>
    <row r="27" spans="2:27" x14ac:dyDescent="0.2">
      <c r="B27" t="s">
        <v>38</v>
      </c>
      <c r="C27">
        <v>1297</v>
      </c>
      <c r="D27" t="s">
        <v>38</v>
      </c>
      <c r="E27" t="s">
        <v>39</v>
      </c>
      <c r="F27" t="s">
        <v>21</v>
      </c>
      <c r="J27" t="str">
        <v>Western Asia</v>
      </c>
      <c r="K27" t="str">
        <v>Europe</v>
      </c>
      <c r="M27" s="94" t="str">
        <v>Cayman Islands</v>
      </c>
      <c r="N27" s="95">
        <v>240</v>
      </c>
      <c r="O27" s="94" t="str">
        <v>Antigua and Barbuda</v>
      </c>
      <c r="P27" s="95">
        <v>287</v>
      </c>
      <c r="Q27" s="94">
        <v>0.92346938775510201</v>
      </c>
      <c r="R27" s="97">
        <v>2.6382313738107277E-5</v>
      </c>
      <c r="S27" s="95">
        <v>0.99986551454704242</v>
      </c>
      <c r="T27" t="str">
        <v>Bangladesh</v>
      </c>
      <c r="U27">
        <v>88084</v>
      </c>
      <c r="V27">
        <v>0.56944444444444453</v>
      </c>
      <c r="W27">
        <v>8.0970722066461363E-3</v>
      </c>
      <c r="X27">
        <v>0.74915227283173225</v>
      </c>
      <c r="Y27" t="str">
        <v>Bangladesh: 0.8%</v>
      </c>
      <c r="Z27" t="str">
        <v>88 k</v>
      </c>
      <c r="AA27" t="e">
        <v>#N/A</v>
      </c>
    </row>
    <row r="28" spans="2:27" x14ac:dyDescent="0.2">
      <c r="B28" t="s">
        <v>40</v>
      </c>
      <c r="C28">
        <v>8502</v>
      </c>
      <c r="D28" t="s">
        <v>40</v>
      </c>
      <c r="E28" t="s">
        <v>41</v>
      </c>
      <c r="F28" t="s">
        <v>14</v>
      </c>
      <c r="J28" t="str">
        <v>Western Europe</v>
      </c>
      <c r="K28" t="str">
        <v>Europe</v>
      </c>
      <c r="M28" s="94" t="str">
        <v>Antigua and Barbuda</v>
      </c>
      <c r="N28" s="95">
        <v>287</v>
      </c>
      <c r="O28" s="94" t="str">
        <v>Seychelles</v>
      </c>
      <c r="P28" s="95">
        <v>340</v>
      </c>
      <c r="Q28" s="94">
        <v>0.91836734693877553</v>
      </c>
      <c r="R28" s="97">
        <v>3.1254308958036491E-5</v>
      </c>
      <c r="S28" s="95">
        <v>0.99983913223330434</v>
      </c>
      <c r="T28" t="str">
        <v>United Kingdom</v>
      </c>
      <c r="U28">
        <v>88441</v>
      </c>
      <c r="V28">
        <v>0.54166666666666674</v>
      </c>
      <c r="W28">
        <v>8.1298892310520746E-3</v>
      </c>
      <c r="X28">
        <v>0.74105520062508612</v>
      </c>
      <c r="Y28" t="str">
        <v>United Kingdom: 0.8%</v>
      </c>
      <c r="Z28" t="str">
        <v>88 k</v>
      </c>
      <c r="AA28" t="e">
        <v>#N/A</v>
      </c>
    </row>
    <row r="29" spans="2:27" x14ac:dyDescent="0.2">
      <c r="B29" t="s">
        <v>42</v>
      </c>
      <c r="C29">
        <v>1119</v>
      </c>
      <c r="D29" t="s">
        <v>42</v>
      </c>
      <c r="E29" t="s">
        <v>7</v>
      </c>
      <c r="F29" t="s">
        <v>8</v>
      </c>
      <c r="J29" t="str">
        <v>Oceania</v>
      </c>
      <c r="K29" t="str">
        <v>Oceania</v>
      </c>
      <c r="M29" s="94" t="str">
        <v>Seychelles</v>
      </c>
      <c r="N29" s="95">
        <v>340</v>
      </c>
      <c r="O29" s="94" t="str">
        <v>Mayotte</v>
      </c>
      <c r="P29" s="95">
        <v>351</v>
      </c>
      <c r="Q29" s="94">
        <v>0.91326530612244894</v>
      </c>
      <c r="R29" s="97">
        <v>3.2265477777267087E-5</v>
      </c>
      <c r="S29" s="95">
        <v>0.99980787792434633</v>
      </c>
      <c r="T29" t="str">
        <v>Myanmar</v>
      </c>
      <c r="U29">
        <v>92000</v>
      </c>
      <c r="V29">
        <v>0.51388888888888895</v>
      </c>
      <c r="W29">
        <v>8.4570483062922277E-3</v>
      </c>
      <c r="X29">
        <v>0.73292531139403405</v>
      </c>
      <c r="Y29" t="str">
        <v>Myanmar: 0.8%</v>
      </c>
      <c r="Z29" t="str">
        <v>92 k</v>
      </c>
      <c r="AA29" t="e">
        <v>#N/A</v>
      </c>
    </row>
    <row r="30" spans="2:27" x14ac:dyDescent="0.2">
      <c r="B30" t="s">
        <v>43</v>
      </c>
      <c r="C30">
        <v>19161</v>
      </c>
      <c r="D30" t="s">
        <v>43</v>
      </c>
      <c r="E30" t="s">
        <v>23</v>
      </c>
      <c r="F30" t="s">
        <v>21</v>
      </c>
      <c r="J30" t="str">
        <v>South-Eastern Asia</v>
      </c>
      <c r="K30" t="str">
        <v>Oceania</v>
      </c>
      <c r="M30" s="94" t="str">
        <v>Mayotte</v>
      </c>
      <c r="N30" s="95">
        <v>351</v>
      </c>
      <c r="O30" s="94" t="str">
        <v>Curacao</v>
      </c>
      <c r="P30" s="95">
        <v>377</v>
      </c>
      <c r="Q30" s="94">
        <v>0.90816326530612246</v>
      </c>
      <c r="R30" s="97">
        <v>3.4655513168175758E-5</v>
      </c>
      <c r="S30" s="95">
        <v>0.99977561244656898</v>
      </c>
      <c r="T30" t="str">
        <v>Peru</v>
      </c>
      <c r="U30">
        <v>96440</v>
      </c>
      <c r="V30">
        <v>0.4861111111111111</v>
      </c>
      <c r="W30">
        <v>8.8651928115089391E-3</v>
      </c>
      <c r="X30">
        <v>0.72446826308774182</v>
      </c>
      <c r="Y30" t="str">
        <v>Peru: 0.9%</v>
      </c>
      <c r="Z30" t="str">
        <v>96 k</v>
      </c>
      <c r="AA30" t="e">
        <v>#N/A</v>
      </c>
    </row>
    <row r="31" spans="2:27" x14ac:dyDescent="0.2">
      <c r="B31" t="s">
        <v>44</v>
      </c>
      <c r="C31">
        <v>1813</v>
      </c>
      <c r="D31" t="s">
        <v>45</v>
      </c>
      <c r="E31" t="s">
        <v>10</v>
      </c>
      <c r="F31" t="s">
        <v>11</v>
      </c>
      <c r="M31" s="94" t="str">
        <v>Curacao</v>
      </c>
      <c r="N31" s="95">
        <v>377</v>
      </c>
      <c r="O31" s="94" t="str">
        <v>Samoa</v>
      </c>
      <c r="P31" s="95">
        <v>400</v>
      </c>
      <c r="Q31" s="94">
        <v>0.90306122448979587</v>
      </c>
      <c r="R31" s="97">
        <v>3.6769775244748815E-5</v>
      </c>
      <c r="S31" s="95">
        <v>0.99974095693340082</v>
      </c>
      <c r="T31" t="str">
        <v>Colombia</v>
      </c>
      <c r="U31">
        <v>98033</v>
      </c>
      <c r="V31">
        <v>0.45833333333333331</v>
      </c>
      <c r="W31">
        <v>9.0116284414211521E-3</v>
      </c>
      <c r="X31">
        <v>0.71560307027623293</v>
      </c>
      <c r="Y31" t="str">
        <v>Colombia: 0.9%</v>
      </c>
      <c r="Z31" t="str">
        <v>98 k</v>
      </c>
      <c r="AA31" t="e">
        <v>#N/A</v>
      </c>
    </row>
    <row r="32" spans="2:27" x14ac:dyDescent="0.2">
      <c r="B32" t="s">
        <v>46</v>
      </c>
      <c r="C32">
        <v>763</v>
      </c>
      <c r="D32" t="s">
        <v>45</v>
      </c>
      <c r="E32" t="s">
        <v>10</v>
      </c>
      <c r="F32" t="s">
        <v>11</v>
      </c>
      <c r="M32" s="94" t="str">
        <v>Samoa</v>
      </c>
      <c r="N32" s="95">
        <v>400</v>
      </c>
      <c r="O32" s="94" t="str">
        <v>Saint Vincent and the Grenadines</v>
      </c>
      <c r="P32" s="95">
        <v>410</v>
      </c>
      <c r="Q32" s="94">
        <v>0.89795918367346939</v>
      </c>
      <c r="R32" s="97">
        <v>3.7689019625867539E-5</v>
      </c>
      <c r="S32" s="95">
        <v>0.99970418715815612</v>
      </c>
      <c r="T32" t="str">
        <v>Argentina</v>
      </c>
      <c r="U32">
        <v>103209</v>
      </c>
      <c r="V32">
        <v>0.43055555555555552</v>
      </c>
      <c r="W32">
        <v>9.4874293330882015E-3</v>
      </c>
      <c r="X32">
        <v>0.70659144183481182</v>
      </c>
      <c r="Y32" t="str">
        <v>Argentina: 0.9%</v>
      </c>
      <c r="Z32" t="str">
        <v>103 k</v>
      </c>
      <c r="AA32" t="e">
        <v>#N/A</v>
      </c>
    </row>
    <row r="33" spans="2:27" x14ac:dyDescent="0.2">
      <c r="B33" t="s">
        <v>47</v>
      </c>
      <c r="C33">
        <v>4343</v>
      </c>
      <c r="D33" t="s">
        <v>47</v>
      </c>
      <c r="E33" t="s">
        <v>48</v>
      </c>
      <c r="F33" t="s">
        <v>14</v>
      </c>
      <c r="M33" s="94" t="str">
        <v>Saint Vincent and the Grenadines</v>
      </c>
      <c r="N33" s="95">
        <v>410</v>
      </c>
      <c r="O33" s="94" t="str">
        <v>Grenada</v>
      </c>
      <c r="P33" s="95">
        <v>463</v>
      </c>
      <c r="Q33" s="94">
        <v>0.8928571428571429</v>
      </c>
      <c r="R33" s="97">
        <v>4.2561014845796753E-5</v>
      </c>
      <c r="S33" s="95">
        <v>0.99966649813853026</v>
      </c>
      <c r="T33" t="str">
        <v>Egypt</v>
      </c>
      <c r="U33">
        <v>106000</v>
      </c>
      <c r="V33">
        <v>0.40277777777777779</v>
      </c>
      <c r="W33">
        <v>9.7439904398584371E-3</v>
      </c>
      <c r="X33">
        <v>0.6971040125017236</v>
      </c>
      <c r="Y33" t="str">
        <v>Egypt: 1.0%</v>
      </c>
      <c r="Z33" t="str">
        <v>106 k</v>
      </c>
      <c r="AA33" t="e">
        <v>#N/A</v>
      </c>
    </row>
    <row r="34" spans="2:27" x14ac:dyDescent="0.2">
      <c r="B34" t="s">
        <v>49</v>
      </c>
      <c r="C34">
        <v>755274</v>
      </c>
      <c r="D34" t="s">
        <v>49</v>
      </c>
      <c r="E34" t="s">
        <v>23</v>
      </c>
      <c r="F34" t="s">
        <v>21</v>
      </c>
      <c r="M34" s="94" t="str">
        <v>United States</v>
      </c>
      <c r="N34" s="95">
        <v>2104887</v>
      </c>
      <c r="O34" s="94" t="str">
        <v>Solomon Islands</v>
      </c>
      <c r="P34" s="95">
        <v>479</v>
      </c>
      <c r="Q34" s="94">
        <v>0.88775510204081631</v>
      </c>
      <c r="R34" s="97">
        <v>4.4031805855586707E-5</v>
      </c>
      <c r="S34" s="95">
        <v>0.99962393712368447</v>
      </c>
      <c r="T34" t="str">
        <v>Ethiopia</v>
      </c>
      <c r="U34">
        <v>113727</v>
      </c>
      <c r="V34">
        <v>0.375</v>
      </c>
      <c r="W34">
        <v>1.0454290573148872E-2</v>
      </c>
      <c r="X34">
        <v>0.68736002206186508</v>
      </c>
      <c r="Y34" t="str">
        <v>Ethiopia: 1.0%</v>
      </c>
      <c r="Z34" t="str">
        <v>114 k</v>
      </c>
      <c r="AA34" t="e">
        <v>#N/A</v>
      </c>
    </row>
    <row r="35" spans="2:27" x14ac:dyDescent="0.2">
      <c r="B35" t="s">
        <v>50</v>
      </c>
      <c r="C35">
        <v>1365</v>
      </c>
      <c r="D35" t="s">
        <v>50</v>
      </c>
      <c r="E35" t="s">
        <v>51</v>
      </c>
      <c r="F35" t="s">
        <v>8</v>
      </c>
      <c r="M35" s="94" t="str">
        <v>France</v>
      </c>
      <c r="N35" s="95">
        <v>62141</v>
      </c>
      <c r="O35" s="94" t="str">
        <v>Equatorial Guinea</v>
      </c>
      <c r="P35" s="95">
        <v>500</v>
      </c>
      <c r="Q35" s="94">
        <v>0.88265306122448983</v>
      </c>
      <c r="R35" s="97">
        <v>4.596221905593602E-5</v>
      </c>
      <c r="S35" s="95">
        <v>0.99957990531782881</v>
      </c>
      <c r="T35" t="str">
        <v>Vietnam</v>
      </c>
      <c r="U35">
        <v>123697</v>
      </c>
      <c r="V35">
        <v>0.34722222222222221</v>
      </c>
      <c r="W35">
        <v>1.1370777221124236E-2</v>
      </c>
      <c r="X35">
        <v>0.67690573148871624</v>
      </c>
      <c r="Y35" t="str">
        <v>Vietnam: 1.1%</v>
      </c>
      <c r="Z35" t="str">
        <v>124 k</v>
      </c>
      <c r="AA35" t="e">
        <v>#N/A</v>
      </c>
    </row>
    <row r="36" spans="2:27" x14ac:dyDescent="0.2">
      <c r="B36" t="s">
        <v>52</v>
      </c>
      <c r="C36">
        <v>7553</v>
      </c>
      <c r="D36" t="s">
        <v>52</v>
      </c>
      <c r="E36" t="s">
        <v>10</v>
      </c>
      <c r="F36" t="s">
        <v>11</v>
      </c>
      <c r="M36" s="94" t="str">
        <v>Grenada</v>
      </c>
      <c r="N36" s="95">
        <v>463</v>
      </c>
      <c r="O36" s="94" t="str">
        <v>Saint Lucia</v>
      </c>
      <c r="P36" s="95">
        <v>503</v>
      </c>
      <c r="Q36" s="94">
        <v>0.87755102040816324</v>
      </c>
      <c r="R36" s="97">
        <v>4.6237992370271635E-5</v>
      </c>
      <c r="S36" s="95">
        <v>0.99953394309877297</v>
      </c>
      <c r="T36" t="str">
        <v>South Africa</v>
      </c>
      <c r="U36">
        <v>154437</v>
      </c>
      <c r="V36">
        <v>0.31944444444444442</v>
      </c>
      <c r="W36">
        <v>1.4196534448683183E-2</v>
      </c>
      <c r="X36">
        <v>0.66553495426759202</v>
      </c>
      <c r="Y36" t="str">
        <v>South Africa: 1.4%</v>
      </c>
      <c r="Z36" t="str">
        <v>154 k</v>
      </c>
      <c r="AA36" t="e">
        <v>#N/A</v>
      </c>
    </row>
    <row r="37" spans="2:27" x14ac:dyDescent="0.2">
      <c r="B37" t="s">
        <v>53</v>
      </c>
      <c r="C37">
        <v>7621</v>
      </c>
      <c r="D37" t="s">
        <v>53</v>
      </c>
      <c r="E37" t="s">
        <v>41</v>
      </c>
      <c r="F37" t="s">
        <v>14</v>
      </c>
      <c r="I37" s="83" t="s">
        <v>281</v>
      </c>
      <c r="J37" s="83" t="s">
        <v>279</v>
      </c>
      <c r="K37" s="83" t="s">
        <v>280</v>
      </c>
      <c r="M37" s="94" t="str">
        <v>Solomon Islands</v>
      </c>
      <c r="N37" s="95">
        <v>479</v>
      </c>
      <c r="O37" s="94" t="str">
        <v>Luxembourg</v>
      </c>
      <c r="P37" s="95">
        <v>524</v>
      </c>
      <c r="Q37" s="94">
        <v>0.87244897959183676</v>
      </c>
      <c r="R37" s="97">
        <v>4.8168405570620948E-5</v>
      </c>
      <c r="S37" s="95">
        <v>0.99948770510640261</v>
      </c>
      <c r="T37" t="str">
        <v>Mexico</v>
      </c>
      <c r="U37">
        <v>213493</v>
      </c>
      <c r="V37">
        <v>0.29166666666666669</v>
      </c>
      <c r="W37">
        <v>1.9625224065817896E-2</v>
      </c>
      <c r="X37">
        <v>0.65133841981890883</v>
      </c>
      <c r="Y37" t="str">
        <v>Mexico: 2.0%</v>
      </c>
      <c r="Z37" t="str">
        <v>213 k</v>
      </c>
      <c r="AA37" t="e">
        <v>#N/A</v>
      </c>
    </row>
    <row r="38" spans="2:27" x14ac:dyDescent="0.2">
      <c r="B38" t="s">
        <v>54</v>
      </c>
      <c r="C38">
        <v>12455</v>
      </c>
      <c r="D38" t="s">
        <v>54</v>
      </c>
      <c r="E38" t="s">
        <v>55</v>
      </c>
      <c r="F38" t="s">
        <v>14</v>
      </c>
      <c r="I38" s="80" t="str">
        <f xml:space="preserve"> IF( COUNTA( I41:I57 ) = 2, "w/o filters", I41 )</f>
        <v>3. country</v>
      </c>
      <c r="J38" s="80" t="str">
        <f xml:space="preserve"> IF( COUNTA( J41:J57 ) &gt; 1, "w/o filters", J41 )</f>
        <v>w/o filters</v>
      </c>
      <c r="K38" s="80" t="str">
        <f xml:space="preserve"> IF( COUNTA( K41:K57 ) &gt; 1, "w/o filters", K41)</f>
        <v>w/o filters</v>
      </c>
      <c r="M38" s="94" t="str">
        <v>Equatorial Guinea</v>
      </c>
      <c r="N38" s="95">
        <v>500</v>
      </c>
      <c r="O38" s="94" t="str">
        <v>Djibouti</v>
      </c>
      <c r="P38" s="95">
        <v>600</v>
      </c>
      <c r="Q38" s="94">
        <v>0.86734693877551017</v>
      </c>
      <c r="R38" s="97">
        <v>5.5154662867123225E-5</v>
      </c>
      <c r="S38" s="95">
        <v>0.99943953670083208</v>
      </c>
      <c r="T38" t="str">
        <v>Philippines</v>
      </c>
      <c r="U38">
        <v>215000</v>
      </c>
      <c r="V38">
        <v>0.2638888888888889</v>
      </c>
      <c r="W38">
        <v>1.9763754194052487E-2</v>
      </c>
      <c r="X38">
        <v>0.63171319575309093</v>
      </c>
      <c r="Y38" t="str">
        <v>Philippines: 2.0%</v>
      </c>
      <c r="Z38" t="str">
        <v>215 k</v>
      </c>
      <c r="AA38" t="e">
        <v>#N/A</v>
      </c>
    </row>
    <row r="39" spans="2:27" x14ac:dyDescent="0.2">
      <c r="B39" t="s">
        <v>56</v>
      </c>
      <c r="C39">
        <v>36600</v>
      </c>
      <c r="D39" t="s">
        <v>56</v>
      </c>
      <c r="E39" t="s">
        <v>51</v>
      </c>
      <c r="F39" t="s">
        <v>8</v>
      </c>
      <c r="M39" s="94" t="str">
        <v>Saint Lucia</v>
      </c>
      <c r="N39" s="95">
        <v>503</v>
      </c>
      <c r="O39" s="94" t="str">
        <v>French Guiana</v>
      </c>
      <c r="P39" s="95">
        <v>612</v>
      </c>
      <c r="Q39" s="94">
        <v>0.86224489795918369</v>
      </c>
      <c r="R39" s="97">
        <v>5.6257756124465686E-5</v>
      </c>
      <c r="S39" s="95">
        <v>0.99938438203796487</v>
      </c>
      <c r="T39" t="str">
        <v>Iran</v>
      </c>
      <c r="U39">
        <v>240000</v>
      </c>
      <c r="V39">
        <v>0.2361111111111111</v>
      </c>
      <c r="W39">
        <v>2.206186514684929E-2</v>
      </c>
      <c r="X39">
        <v>0.61194944155903852</v>
      </c>
      <c r="Y39" t="str">
        <v>Iran: 2.2%</v>
      </c>
      <c r="Z39" t="str">
        <v>240 k</v>
      </c>
      <c r="AA39" t="e">
        <v>#N/A</v>
      </c>
    </row>
    <row r="40" spans="2:27" x14ac:dyDescent="0.2">
      <c r="B40" t="s">
        <v>57</v>
      </c>
      <c r="C40">
        <v>30701</v>
      </c>
      <c r="D40" t="s">
        <v>57</v>
      </c>
      <c r="E40" t="s">
        <v>18</v>
      </c>
      <c r="F40" t="s">
        <v>14</v>
      </c>
      <c r="I40" s="82" t="s">
        <v>274</v>
      </c>
      <c r="J40" s="82" t="s">
        <v>4</v>
      </c>
      <c r="K40" s="82" t="s">
        <v>3</v>
      </c>
      <c r="M40" s="94" t="str">
        <v>Luxembourg</v>
      </c>
      <c r="N40" s="95">
        <v>524</v>
      </c>
      <c r="O40" s="94" t="str">
        <v>Cyprus</v>
      </c>
      <c r="P40" s="95">
        <v>616</v>
      </c>
      <c r="Q40" s="94">
        <v>0.8571428571428571</v>
      </c>
      <c r="R40" s="97">
        <v>5.662545387691318E-5</v>
      </c>
      <c r="S40" s="95">
        <v>0.99932812428184048</v>
      </c>
      <c r="T40" t="str">
        <v>Indonesia</v>
      </c>
      <c r="U40">
        <v>243597</v>
      </c>
      <c r="V40">
        <v>0.20833333333333331</v>
      </c>
      <c r="W40">
        <v>2.2392517350737693E-2</v>
      </c>
      <c r="X40">
        <v>0.58988757641218914</v>
      </c>
      <c r="Y40" t="str">
        <v>Indonesia: 2.2%</v>
      </c>
      <c r="Z40" t="str">
        <v>244 k</v>
      </c>
      <c r="AA40" t="e">
        <v>#N/A</v>
      </c>
    </row>
    <row r="41" spans="2:27" x14ac:dyDescent="0.2">
      <c r="B41" t="s">
        <v>58</v>
      </c>
      <c r="C41">
        <v>39579</v>
      </c>
      <c r="D41" t="s">
        <v>58</v>
      </c>
      <c r="E41" t="s">
        <v>20</v>
      </c>
      <c r="F41" t="s">
        <v>21</v>
      </c>
      <c r="I41" t="s">
        <v>277</v>
      </c>
      <c r="J41" t="s">
        <v>14</v>
      </c>
      <c r="K41" t="s">
        <v>28</v>
      </c>
      <c r="M41" s="94" t="str">
        <v>Djibouti</v>
      </c>
      <c r="N41" s="95">
        <v>600</v>
      </c>
      <c r="O41" s="94" t="str">
        <v>Guam</v>
      </c>
      <c r="P41" s="95">
        <v>690</v>
      </c>
      <c r="Q41" s="94">
        <v>0.85204081632653061</v>
      </c>
      <c r="R41" s="97">
        <v>6.3427862297191714E-5</v>
      </c>
      <c r="S41" s="95">
        <v>0.99927149882796351</v>
      </c>
      <c r="T41" t="str">
        <v>Turkey</v>
      </c>
      <c r="U41">
        <v>281094</v>
      </c>
      <c r="V41">
        <v>0.18055555555555555</v>
      </c>
      <c r="W41">
        <v>2.5839408006618561E-2</v>
      </c>
      <c r="X41">
        <v>0.56749505906145148</v>
      </c>
      <c r="Y41" t="str">
        <v>Turkey: 2.6%</v>
      </c>
      <c r="Z41" t="str">
        <v>281 k</v>
      </c>
      <c r="AA41" t="e">
        <v>#N/A</v>
      </c>
    </row>
    <row r="42" spans="2:27" x14ac:dyDescent="0.2">
      <c r="B42" t="s">
        <v>59</v>
      </c>
      <c r="C42">
        <v>1549</v>
      </c>
      <c r="D42" t="s">
        <v>60</v>
      </c>
      <c r="E42" t="s">
        <v>41</v>
      </c>
      <c r="F42" t="s">
        <v>14</v>
      </c>
      <c r="J42" t="s">
        <v>21</v>
      </c>
      <c r="K42" t="s">
        <v>39</v>
      </c>
      <c r="M42" s="94" t="str">
        <v>French Guiana</v>
      </c>
      <c r="N42" s="95">
        <v>612</v>
      </c>
      <c r="O42" s="94" t="str">
        <v>Gambia</v>
      </c>
      <c r="P42" s="95">
        <v>691</v>
      </c>
      <c r="Q42" s="94">
        <v>0.84693877551020413</v>
      </c>
      <c r="R42" s="97">
        <v>6.3519786735303585E-5</v>
      </c>
      <c r="S42" s="95">
        <v>0.99920807096566633</v>
      </c>
      <c r="T42" t="str">
        <v>Thailand</v>
      </c>
      <c r="U42">
        <v>346170</v>
      </c>
      <c r="V42">
        <v>0.15277777777777776</v>
      </c>
      <c r="W42">
        <v>3.1821482741186742E-2</v>
      </c>
      <c r="X42">
        <v>0.54165565105483293</v>
      </c>
      <c r="Y42" t="str">
        <v>Thailand: 3.2%</v>
      </c>
      <c r="Z42" t="str">
        <v>346 k</v>
      </c>
      <c r="AA42" t="e">
        <v>#N/A</v>
      </c>
    </row>
    <row r="43" spans="2:27" x14ac:dyDescent="0.2">
      <c r="B43" t="s">
        <v>61</v>
      </c>
      <c r="C43">
        <v>240</v>
      </c>
      <c r="D43" t="s">
        <v>62</v>
      </c>
      <c r="E43" t="s">
        <v>20</v>
      </c>
      <c r="F43" t="s">
        <v>21</v>
      </c>
      <c r="J43" t="s">
        <v>8</v>
      </c>
      <c r="K43" t="s">
        <v>141</v>
      </c>
      <c r="M43" s="94" t="str">
        <v>Cyprus</v>
      </c>
      <c r="N43" s="95">
        <v>616</v>
      </c>
      <c r="O43" s="94" t="str">
        <v>Timor-Leste</v>
      </c>
      <c r="P43" s="95">
        <v>695</v>
      </c>
      <c r="Q43" s="94">
        <v>0.84183673469387754</v>
      </c>
      <c r="R43" s="97">
        <v>6.3887484487751072E-5</v>
      </c>
      <c r="S43" s="95">
        <v>0.99914455117893097</v>
      </c>
      <c r="T43" t="str">
        <v>India</v>
      </c>
      <c r="U43">
        <v>478600</v>
      </c>
      <c r="V43">
        <v>0.125</v>
      </c>
      <c r="W43">
        <v>4.3995036080341957E-2</v>
      </c>
      <c r="X43">
        <v>0.50983416831364614</v>
      </c>
      <c r="Y43" t="str">
        <v>India: 4.4%</v>
      </c>
      <c r="Z43" t="str">
        <v>479 k</v>
      </c>
      <c r="AA43" t="e">
        <v>#N/A</v>
      </c>
    </row>
    <row r="44" spans="2:27" x14ac:dyDescent="0.2">
      <c r="B44" t="s">
        <v>63</v>
      </c>
      <c r="C44">
        <v>764</v>
      </c>
      <c r="D44" t="s">
        <v>63</v>
      </c>
      <c r="E44" t="s">
        <v>18</v>
      </c>
      <c r="F44" t="s">
        <v>14</v>
      </c>
      <c r="J44" t="s">
        <v>11</v>
      </c>
      <c r="K44" t="s">
        <v>55</v>
      </c>
      <c r="M44" s="94" t="str">
        <v>Guam</v>
      </c>
      <c r="N44" s="95">
        <v>690</v>
      </c>
      <c r="O44" s="94" t="str">
        <v>Guadeloupe</v>
      </c>
      <c r="P44" s="95">
        <v>711</v>
      </c>
      <c r="Q44" s="94">
        <v>0.83673469387755106</v>
      </c>
      <c r="R44" s="97">
        <v>6.535827549754102E-5</v>
      </c>
      <c r="S44" s="95">
        <v>0.99908066369444326</v>
      </c>
      <c r="T44" t="str">
        <v>Russia</v>
      </c>
      <c r="U44">
        <v>489118</v>
      </c>
      <c r="V44">
        <v>9.722222222222221E-2</v>
      </c>
      <c r="W44">
        <v>4.4961897320402629E-2</v>
      </c>
      <c r="X44">
        <v>0.4658391322333042</v>
      </c>
      <c r="Y44" t="str">
        <v>Russia: 4.5%</v>
      </c>
      <c r="Z44" t="str">
        <v>489 k</v>
      </c>
      <c r="AA44" t="e">
        <v>#N/A</v>
      </c>
    </row>
    <row r="45" spans="2:27" x14ac:dyDescent="0.2">
      <c r="B45" t="s">
        <v>64</v>
      </c>
      <c r="C45">
        <v>8700</v>
      </c>
      <c r="D45" t="s">
        <v>64</v>
      </c>
      <c r="E45" t="s">
        <v>18</v>
      </c>
      <c r="F45" t="s">
        <v>14</v>
      </c>
      <c r="J45" t="s">
        <v>30</v>
      </c>
      <c r="K45" t="s">
        <v>67</v>
      </c>
      <c r="M45" s="94" t="str">
        <v>Gambia</v>
      </c>
      <c r="N45" s="95">
        <v>691</v>
      </c>
      <c r="O45" s="94" t="str">
        <v>Martinique</v>
      </c>
      <c r="P45" s="95">
        <v>715</v>
      </c>
      <c r="Q45" s="94">
        <v>0.83163265306122447</v>
      </c>
      <c r="R45" s="97">
        <v>6.5725973249988506E-5</v>
      </c>
      <c r="S45" s="95">
        <v>0.99901530541894579</v>
      </c>
      <c r="T45" t="str">
        <v>Brazil</v>
      </c>
      <c r="U45">
        <v>755274</v>
      </c>
      <c r="V45">
        <v>6.9444444444444448E-2</v>
      </c>
      <c r="W45">
        <v>6.9428138070506046E-2</v>
      </c>
      <c r="X45">
        <v>0.42087723491290158</v>
      </c>
      <c r="Y45" t="str">
        <v>Brazil: 6.9%</v>
      </c>
      <c r="Z45" t="str">
        <v>755 k</v>
      </c>
      <c r="AA45" t="e">
        <v>#N/A</v>
      </c>
    </row>
    <row r="46" spans="2:27" x14ac:dyDescent="0.2">
      <c r="B46" t="s">
        <v>65</v>
      </c>
      <c r="C46">
        <v>40131</v>
      </c>
      <c r="D46" t="s">
        <v>65</v>
      </c>
      <c r="E46" t="s">
        <v>23</v>
      </c>
      <c r="F46" t="s">
        <v>21</v>
      </c>
      <c r="K46" t="s">
        <v>10</v>
      </c>
      <c r="M46" s="94" t="str">
        <v>Timor-Leste</v>
      </c>
      <c r="N46" s="95">
        <v>695</v>
      </c>
      <c r="O46" s="94" t="str">
        <v>Malta</v>
      </c>
      <c r="P46" s="95">
        <v>754</v>
      </c>
      <c r="Q46" s="94">
        <v>0.82653061224489799</v>
      </c>
      <c r="R46" s="97">
        <v>6.9311026336351517E-5</v>
      </c>
      <c r="S46" s="95">
        <v>0.99894957944569573</v>
      </c>
      <c r="T46" t="str">
        <v>China</v>
      </c>
      <c r="U46">
        <v>1718352</v>
      </c>
      <c r="V46">
        <v>4.1666666666666664E-2</v>
      </c>
      <c r="W46">
        <v>0.15795854207841153</v>
      </c>
      <c r="X46">
        <v>0.35144909684239556</v>
      </c>
      <c r="Y46" t="str">
        <v>China: 15.8%</v>
      </c>
      <c r="Z46" t="str">
        <v>1.7 m</v>
      </c>
      <c r="AA46" t="e">
        <v>#N/A</v>
      </c>
    </row>
    <row r="47" spans="2:27" x14ac:dyDescent="0.2">
      <c r="B47" t="s">
        <v>66</v>
      </c>
      <c r="C47">
        <v>1710000</v>
      </c>
      <c r="D47" t="s">
        <v>66</v>
      </c>
      <c r="E47" t="s">
        <v>67</v>
      </c>
      <c r="F47" t="s">
        <v>8</v>
      </c>
      <c r="K47" t="s">
        <v>18</v>
      </c>
      <c r="M47" s="94" t="str">
        <v>Guadeloupe</v>
      </c>
      <c r="N47" s="95">
        <v>711</v>
      </c>
      <c r="O47" s="94" t="str">
        <v>Central African Republic</v>
      </c>
      <c r="P47" s="95">
        <v>764</v>
      </c>
      <c r="Q47" s="94">
        <v>0.8214285714285714</v>
      </c>
      <c r="R47" s="97">
        <v>7.0230270717470234E-5</v>
      </c>
      <c r="S47" s="95">
        <v>0.9988802684193594</v>
      </c>
      <c r="T47" t="str">
        <v>United States</v>
      </c>
      <c r="U47">
        <v>2104887</v>
      </c>
      <c r="V47">
        <v>1.3888888888888888E-2</v>
      </c>
      <c r="W47">
        <v>0.193490554763984</v>
      </c>
      <c r="X47">
        <v>0.193490554763984</v>
      </c>
      <c r="Y47" t="str">
        <v>United States: 19.3%</v>
      </c>
      <c r="Z47" t="str">
        <v>2.1 m</v>
      </c>
      <c r="AA47" t="e">
        <v>#N/A</v>
      </c>
    </row>
    <row r="48" spans="2:27" x14ac:dyDescent="0.2">
      <c r="B48" t="s">
        <v>68</v>
      </c>
      <c r="C48">
        <v>6735</v>
      </c>
      <c r="D48" t="s">
        <v>66</v>
      </c>
      <c r="E48" t="s">
        <v>67</v>
      </c>
      <c r="F48" t="s">
        <v>8</v>
      </c>
      <c r="K48" t="s">
        <v>20</v>
      </c>
      <c r="M48" s="94" t="str">
        <v>Martinique</v>
      </c>
      <c r="N48" s="95">
        <v>715</v>
      </c>
      <c r="O48" s="94" t="str">
        <v>Barbados</v>
      </c>
      <c r="P48" s="95">
        <v>874</v>
      </c>
      <c r="Q48" s="94">
        <v>0.81632653061224492</v>
      </c>
      <c r="R48" s="97">
        <v>8.0341958909776163E-5</v>
      </c>
      <c r="S48" s="95">
        <v>0.99881003814864189</v>
      </c>
    </row>
    <row r="49" spans="2:19" x14ac:dyDescent="0.2">
      <c r="B49" t="s">
        <v>69</v>
      </c>
      <c r="C49">
        <v>1617</v>
      </c>
      <c r="D49" t="s">
        <v>66</v>
      </c>
      <c r="E49" t="s">
        <v>67</v>
      </c>
      <c r="F49" t="s">
        <v>8</v>
      </c>
      <c r="K49" t="s">
        <v>13</v>
      </c>
      <c r="M49" s="94" t="str">
        <v>Malta</v>
      </c>
      <c r="N49" s="95">
        <v>754</v>
      </c>
      <c r="O49" s="94" t="str">
        <v>Suriname</v>
      </c>
      <c r="P49" s="95">
        <v>1000</v>
      </c>
      <c r="Q49" s="94">
        <v>0.81122448979591832</v>
      </c>
      <c r="R49" s="97">
        <v>9.192443811187204E-5</v>
      </c>
      <c r="S49" s="95">
        <v>0.99872969618973217</v>
      </c>
    </row>
    <row r="50" spans="2:19" x14ac:dyDescent="0.2">
      <c r="B50" t="s">
        <v>70</v>
      </c>
      <c r="C50">
        <v>98033</v>
      </c>
      <c r="D50" t="s">
        <v>70</v>
      </c>
      <c r="E50" t="s">
        <v>23</v>
      </c>
      <c r="F50" t="s">
        <v>21</v>
      </c>
      <c r="K50" t="s">
        <v>30</v>
      </c>
      <c r="M50" s="94" t="str">
        <v>Bosnia and Herzegovina</v>
      </c>
      <c r="N50" s="95">
        <v>2576</v>
      </c>
      <c r="O50" s="94" t="str">
        <v>Reunion</v>
      </c>
      <c r="P50" s="95">
        <v>1034</v>
      </c>
      <c r="Q50" s="94">
        <v>0.80612244897959184</v>
      </c>
      <c r="R50" s="97">
        <v>9.5049869007675692E-5</v>
      </c>
      <c r="S50" s="95">
        <v>0.99863777175162027</v>
      </c>
    </row>
    <row r="51" spans="2:19" x14ac:dyDescent="0.2">
      <c r="B51" t="s">
        <v>71</v>
      </c>
      <c r="C51">
        <v>225</v>
      </c>
      <c r="D51" t="s">
        <v>71</v>
      </c>
      <c r="E51" t="s">
        <v>55</v>
      </c>
      <c r="F51" t="s">
        <v>14</v>
      </c>
      <c r="K51" t="s">
        <v>23</v>
      </c>
      <c r="M51" s="94" t="str">
        <v>Central African Republic</v>
      </c>
      <c r="N51" s="95">
        <v>764</v>
      </c>
      <c r="O51" s="94" t="str">
        <v>Montenegro</v>
      </c>
      <c r="P51" s="95">
        <v>1070</v>
      </c>
      <c r="Q51" s="94">
        <v>0.80102040816326525</v>
      </c>
      <c r="R51" s="97">
        <v>9.8359148779703087E-5</v>
      </c>
      <c r="S51" s="95">
        <v>0.99854272188261262</v>
      </c>
    </row>
    <row r="52" spans="2:19" x14ac:dyDescent="0.2">
      <c r="B52" t="s">
        <v>72</v>
      </c>
      <c r="C52">
        <v>20550</v>
      </c>
      <c r="D52" t="s">
        <v>73</v>
      </c>
      <c r="E52" t="s">
        <v>18</v>
      </c>
      <c r="F52" t="s">
        <v>14</v>
      </c>
      <c r="K52" t="s">
        <v>51</v>
      </c>
      <c r="M52" s="94" t="str">
        <v>Barbados</v>
      </c>
      <c r="N52" s="95">
        <v>874</v>
      </c>
      <c r="O52" s="94" t="str">
        <v>Bhutan</v>
      </c>
      <c r="P52" s="95">
        <v>1119</v>
      </c>
      <c r="Q52" s="94">
        <v>0.79591836734693877</v>
      </c>
      <c r="R52" s="97">
        <v>1.0286344624718481E-4</v>
      </c>
      <c r="S52" s="95">
        <v>0.99844436273383286</v>
      </c>
    </row>
    <row r="53" spans="2:19" x14ac:dyDescent="0.2">
      <c r="B53" t="s">
        <v>74</v>
      </c>
      <c r="C53">
        <v>1388</v>
      </c>
      <c r="D53" t="s">
        <v>75</v>
      </c>
      <c r="E53" t="s">
        <v>18</v>
      </c>
      <c r="F53" t="s">
        <v>14</v>
      </c>
      <c r="K53" t="s">
        <v>48</v>
      </c>
      <c r="M53" s="94" t="str">
        <v>Suriname</v>
      </c>
      <c r="N53" s="95">
        <v>1000</v>
      </c>
      <c r="O53" s="94" t="str">
        <v>Slovenia</v>
      </c>
      <c r="P53" s="95">
        <v>1122</v>
      </c>
      <c r="Q53" s="94">
        <v>0.79081632653061229</v>
      </c>
      <c r="R53" s="97">
        <v>1.0313921956152043E-4</v>
      </c>
      <c r="S53" s="95">
        <v>0.99834149928758575</v>
      </c>
    </row>
    <row r="54" spans="2:19" x14ac:dyDescent="0.2">
      <c r="B54" t="s">
        <v>76</v>
      </c>
      <c r="C54">
        <v>19226</v>
      </c>
      <c r="D54" t="s">
        <v>76</v>
      </c>
      <c r="E54" t="s">
        <v>39</v>
      </c>
      <c r="F54" t="s">
        <v>21</v>
      </c>
      <c r="K54" t="s">
        <v>7</v>
      </c>
      <c r="M54" s="94" t="str">
        <v>Reunion</v>
      </c>
      <c r="N54" s="95">
        <v>1034</v>
      </c>
      <c r="O54" s="94" t="str">
        <v>Qatar</v>
      </c>
      <c r="P54" s="95">
        <v>1150</v>
      </c>
      <c r="Q54" s="94">
        <v>0.7857142857142857</v>
      </c>
      <c r="R54" s="97">
        <v>1.0571310382865285E-4</v>
      </c>
      <c r="S54" s="95">
        <v>0.99823836006802424</v>
      </c>
    </row>
    <row r="55" spans="2:19" x14ac:dyDescent="0.2">
      <c r="B55" t="s">
        <v>77</v>
      </c>
      <c r="C55">
        <v>3413</v>
      </c>
      <c r="D55" t="s">
        <v>77</v>
      </c>
      <c r="E55" t="s">
        <v>10</v>
      </c>
      <c r="F55" t="s">
        <v>11</v>
      </c>
      <c r="K55" t="s">
        <v>41</v>
      </c>
      <c r="M55" s="94" t="str">
        <v>Montenegro</v>
      </c>
      <c r="N55" s="95">
        <v>1070</v>
      </c>
      <c r="O55" s="94" t="str">
        <v>Belize</v>
      </c>
      <c r="P55" s="95">
        <v>1297</v>
      </c>
      <c r="Q55" s="94">
        <v>0.78061224489795922</v>
      </c>
      <c r="R55" s="97">
        <v>1.1922599623109803E-4</v>
      </c>
      <c r="S55" s="95">
        <v>0.99813264696419557</v>
      </c>
    </row>
    <row r="56" spans="2:19" x14ac:dyDescent="0.2">
      <c r="B56" t="s">
        <v>78</v>
      </c>
      <c r="C56">
        <v>57337</v>
      </c>
      <c r="D56" t="s">
        <v>78</v>
      </c>
      <c r="E56" t="s">
        <v>28</v>
      </c>
      <c r="F56" t="s">
        <v>21</v>
      </c>
      <c r="K56" t="s">
        <v>25</v>
      </c>
      <c r="M56" s="94" t="str">
        <v>Bhutan</v>
      </c>
      <c r="N56" s="95">
        <v>1119</v>
      </c>
      <c r="O56" s="94" t="str">
        <v>Brunei Darussalam</v>
      </c>
      <c r="P56" s="95">
        <v>1365</v>
      </c>
      <c r="Q56" s="94">
        <v>0.77551020408163263</v>
      </c>
      <c r="R56" s="97">
        <v>1.2547685802270534E-4</v>
      </c>
      <c r="S56" s="95">
        <v>0.99801342096796442</v>
      </c>
    </row>
    <row r="57" spans="2:19" x14ac:dyDescent="0.2">
      <c r="B57" t="s">
        <v>79</v>
      </c>
      <c r="C57">
        <v>377</v>
      </c>
      <c r="D57" t="s">
        <v>80</v>
      </c>
      <c r="E57" t="s">
        <v>39</v>
      </c>
      <c r="F57" t="s">
        <v>21</v>
      </c>
      <c r="K57" t="s">
        <v>16</v>
      </c>
      <c r="M57" s="94" t="str">
        <v>Slovenia</v>
      </c>
      <c r="N57" s="95">
        <v>1122</v>
      </c>
      <c r="O57" s="94" t="str">
        <v>Congo (Republic)</v>
      </c>
      <c r="P57" s="95">
        <v>1388</v>
      </c>
      <c r="Q57" s="94">
        <v>0.77040816326530615</v>
      </c>
      <c r="R57" s="97">
        <v>1.275911200992784E-4</v>
      </c>
      <c r="S57" s="95">
        <v>0.99788794410994175</v>
      </c>
    </row>
    <row r="58" spans="2:19" x14ac:dyDescent="0.2">
      <c r="B58" t="s">
        <v>81</v>
      </c>
      <c r="C58">
        <v>616</v>
      </c>
      <c r="D58" t="s">
        <v>82</v>
      </c>
      <c r="E58" t="s">
        <v>25</v>
      </c>
      <c r="F58" t="s">
        <v>11</v>
      </c>
      <c r="M58" s="94" t="str">
        <v>Qatar</v>
      </c>
      <c r="N58" s="95">
        <v>1150</v>
      </c>
      <c r="O58" s="94" t="str">
        <v>Cape Verde</v>
      </c>
      <c r="P58" s="95">
        <v>1549</v>
      </c>
      <c r="Q58" s="94">
        <v>0.76530612244897955</v>
      </c>
      <c r="R58" s="97">
        <v>1.4239095463528979E-4</v>
      </c>
      <c r="S58" s="95">
        <v>0.99776035298984245</v>
      </c>
    </row>
    <row r="59" spans="2:19" x14ac:dyDescent="0.2">
      <c r="B59" t="s">
        <v>83</v>
      </c>
      <c r="C59">
        <v>19763</v>
      </c>
      <c r="D59" t="s">
        <v>83</v>
      </c>
      <c r="E59" t="s">
        <v>10</v>
      </c>
      <c r="F59" t="s">
        <v>11</v>
      </c>
      <c r="M59" s="94" t="str">
        <v>Belize</v>
      </c>
      <c r="N59" s="95">
        <v>1297</v>
      </c>
      <c r="O59" s="94" t="str">
        <v>The Bahamas</v>
      </c>
      <c r="P59" s="95">
        <v>1778</v>
      </c>
      <c r="Q59" s="94">
        <v>0.76020408163265307</v>
      </c>
      <c r="R59" s="97">
        <v>1.6344165096290848E-4</v>
      </c>
      <c r="S59" s="95">
        <v>0.99761796203520714</v>
      </c>
    </row>
    <row r="60" spans="2:19" x14ac:dyDescent="0.2">
      <c r="B60" t="s">
        <v>84</v>
      </c>
      <c r="C60">
        <v>3968</v>
      </c>
      <c r="D60" t="s">
        <v>84</v>
      </c>
      <c r="E60" t="s">
        <v>16</v>
      </c>
      <c r="F60" t="s">
        <v>11</v>
      </c>
      <c r="M60" s="94" t="str">
        <v>Brunei Darussalam</v>
      </c>
      <c r="N60" s="95">
        <v>1365</v>
      </c>
      <c r="O60" s="94" t="str">
        <v>Kosovo</v>
      </c>
      <c r="P60" s="95">
        <v>1832</v>
      </c>
      <c r="Q60" s="94">
        <v>0.75510204081632648</v>
      </c>
      <c r="R60" s="97">
        <v>1.6840557062094958E-4</v>
      </c>
      <c r="S60" s="95">
        <v>0.9974545203842442</v>
      </c>
    </row>
    <row r="61" spans="2:19" x14ac:dyDescent="0.2">
      <c r="B61" t="s">
        <v>85</v>
      </c>
      <c r="C61">
        <v>600</v>
      </c>
      <c r="D61" t="s">
        <v>85</v>
      </c>
      <c r="E61" t="s">
        <v>55</v>
      </c>
      <c r="F61" t="s">
        <v>14</v>
      </c>
      <c r="M61" s="94" t="str">
        <v>Congo (Republic)</v>
      </c>
      <c r="N61" s="95">
        <v>1388</v>
      </c>
      <c r="O61" s="94" t="str">
        <v>Maldives</v>
      </c>
      <c r="P61" s="95">
        <v>1852</v>
      </c>
      <c r="Q61" s="94">
        <v>0.75</v>
      </c>
      <c r="R61" s="97">
        <v>1.7024405938318701E-4</v>
      </c>
      <c r="S61" s="95">
        <v>0.99728611481362328</v>
      </c>
    </row>
    <row r="62" spans="2:19" x14ac:dyDescent="0.2">
      <c r="B62" t="s">
        <v>86</v>
      </c>
      <c r="C62">
        <v>26782</v>
      </c>
      <c r="D62" t="s">
        <v>86</v>
      </c>
      <c r="E62" t="s">
        <v>28</v>
      </c>
      <c r="F62" t="s">
        <v>21</v>
      </c>
      <c r="J62" s="80" t="s">
        <v>292</v>
      </c>
      <c r="K62" s="80" t="s">
        <v>293</v>
      </c>
      <c r="M62" s="94" t="str">
        <v>Cape Verde</v>
      </c>
      <c r="N62" s="95">
        <v>1549</v>
      </c>
      <c r="O62" s="94" t="str">
        <v>Guyana</v>
      </c>
      <c r="P62" s="95">
        <v>1884</v>
      </c>
      <c r="Q62" s="94">
        <v>0.74489795918367352</v>
      </c>
      <c r="R62" s="97">
        <v>1.7318564140276693E-4</v>
      </c>
      <c r="S62" s="95">
        <v>0.99711587075424013</v>
      </c>
    </row>
    <row r="63" spans="2:19" x14ac:dyDescent="0.2">
      <c r="B63" t="s">
        <v>87</v>
      </c>
      <c r="C63">
        <v>39251</v>
      </c>
      <c r="D63" t="s">
        <v>87</v>
      </c>
      <c r="E63" t="s">
        <v>23</v>
      </c>
      <c r="F63" t="s">
        <v>21</v>
      </c>
      <c r="I63" t="s">
        <v>294</v>
      </c>
      <c r="J63" s="80">
        <f>IF( J38 = "Europe", 0.78, 0.8 )</f>
        <v>0.8</v>
      </c>
      <c r="K63" s="80">
        <f>MAX(_xlfn.ANCHORARRAY(V12))</f>
        <v>0.98611111111111116</v>
      </c>
      <c r="M63" s="94" t="str">
        <v>China</v>
      </c>
      <c r="N63" s="95">
        <v>1718352</v>
      </c>
      <c r="O63" s="94" t="str">
        <v>Oman</v>
      </c>
      <c r="P63" s="95">
        <v>1960</v>
      </c>
      <c r="Q63" s="94">
        <v>0.73979591836734693</v>
      </c>
      <c r="R63" s="97">
        <v>1.8017189869926921E-4</v>
      </c>
      <c r="S63" s="95">
        <v>0.99694268511283735</v>
      </c>
    </row>
    <row r="64" spans="2:19" x14ac:dyDescent="0.2">
      <c r="B64" t="s">
        <v>88</v>
      </c>
      <c r="C64">
        <v>106000</v>
      </c>
      <c r="D64" t="s">
        <v>88</v>
      </c>
      <c r="E64" t="s">
        <v>13</v>
      </c>
      <c r="F64" t="s">
        <v>14</v>
      </c>
      <c r="M64" s="94" t="str">
        <v>The Bahamas</v>
      </c>
      <c r="N64" s="95">
        <v>1778</v>
      </c>
      <c r="O64" s="94" t="str">
        <v>Lesotho</v>
      </c>
      <c r="P64" s="95">
        <v>2073</v>
      </c>
      <c r="Q64" s="94">
        <v>0.73469387755102045</v>
      </c>
      <c r="R64" s="97">
        <v>1.9055936020591073E-4</v>
      </c>
      <c r="S64" s="95">
        <v>0.99676251321413811</v>
      </c>
    </row>
    <row r="65" spans="2:19" x14ac:dyDescent="0.2">
      <c r="B65" t="s">
        <v>89</v>
      </c>
      <c r="C65">
        <v>36691</v>
      </c>
      <c r="D65" t="s">
        <v>89</v>
      </c>
      <c r="E65" t="s">
        <v>39</v>
      </c>
      <c r="F65" t="s">
        <v>21</v>
      </c>
      <c r="I65" t="s">
        <v>302</v>
      </c>
      <c r="J65" s="100" t="str">
        <f xml:space="preserve"> IF( AND( J38 = "w/o filters", K38 = "w/o filters" ),
         "Pareto Analysis: "
         &amp; COUNTIF(_xlfn.ANCHORARRAY( X12), "&lt;=" &amp; 0.801 )
         &amp; IF( I38 = "1. continent", " continents ", IF( I38 = "2. region", " regions ", " countries " ) )
         &amp; "concentrate 80% of the world prison population",
         IF( AND( J38 &lt;&gt; "w/o filters", K38 = "w/o filters" ),
               "Pareto Analysis: "
               &amp; COUNTIF(_xlfn.ANCHORARRAY( X12), "&lt;=" &amp; 0.801 )
               &amp; IF( I38 = "1. continent", " continents ", IF( I38 = "2. region", " regions ", " countries " ) )
               &amp; "of "
               &amp; J38
               &amp; " concentrate 80% of the continent´s prison population",
         "Pareto Analysis: "
               &amp; COUNTIF(_xlfn.ANCHORARRAY( X12), "&lt;=" &amp; 0.801 )
               &amp; IF( I38 = "1. continent", " continents ", IF( I38 = "2. region", " regions ", " countries " ) )
               &amp; "of "
               &amp; K38
               &amp; " concentrate 80% of the region´s prison population"
             ) )</f>
        <v>Pareto Analysis: 29 countries concentrate 80% of the world prison population</v>
      </c>
      <c r="K65" s="77" t="s">
        <v>270</v>
      </c>
      <c r="M65" s="94" t="str">
        <v>Kosovo</v>
      </c>
      <c r="N65" s="95">
        <v>1832</v>
      </c>
      <c r="O65" s="94" t="str">
        <v>Macedonia</v>
      </c>
      <c r="P65" s="95">
        <v>2175</v>
      </c>
      <c r="Q65" s="94">
        <v>0.72959183673469385</v>
      </c>
      <c r="R65" s="97">
        <v>1.999356528933217E-4</v>
      </c>
      <c r="S65" s="95">
        <v>0.99657195385393216</v>
      </c>
    </row>
    <row r="66" spans="2:19" x14ac:dyDescent="0.2">
      <c r="B66" t="s">
        <v>90</v>
      </c>
      <c r="C66">
        <v>500</v>
      </c>
      <c r="D66" t="s">
        <v>90</v>
      </c>
      <c r="E66" t="s">
        <v>18</v>
      </c>
      <c r="F66" t="s">
        <v>14</v>
      </c>
      <c r="M66" s="94" t="str">
        <v>Maldives</v>
      </c>
      <c r="N66" s="95">
        <v>1852</v>
      </c>
      <c r="O66" s="94" t="str">
        <v>Armenia</v>
      </c>
      <c r="P66" s="95">
        <v>2197</v>
      </c>
      <c r="Q66" s="94">
        <v>0.72448979591836737</v>
      </c>
      <c r="R66" s="97">
        <v>2.0195799053178288E-4</v>
      </c>
      <c r="S66" s="95">
        <v>0.99637201820103882</v>
      </c>
    </row>
    <row r="67" spans="2:19" x14ac:dyDescent="0.2">
      <c r="B67" t="s">
        <v>91</v>
      </c>
      <c r="C67">
        <v>2420</v>
      </c>
      <c r="D67" t="s">
        <v>91</v>
      </c>
      <c r="E67" t="s">
        <v>10</v>
      </c>
      <c r="F67" t="s">
        <v>11</v>
      </c>
      <c r="M67" s="94" t="str">
        <v>Guyana</v>
      </c>
      <c r="N67" s="95">
        <v>1884</v>
      </c>
      <c r="O67" s="94" t="str">
        <v>Mauritania</v>
      </c>
      <c r="P67" s="95">
        <v>2321</v>
      </c>
      <c r="Q67" s="94">
        <v>0.71938775510204078</v>
      </c>
      <c r="R67" s="97">
        <v>2.13356620857655E-4</v>
      </c>
      <c r="S67" s="95">
        <v>0.99617006021050702</v>
      </c>
    </row>
    <row r="68" spans="2:19" x14ac:dyDescent="0.2">
      <c r="B68" t="s">
        <v>92</v>
      </c>
      <c r="C68">
        <v>113727</v>
      </c>
      <c r="D68" t="s">
        <v>92</v>
      </c>
      <c r="E68" t="s">
        <v>55</v>
      </c>
      <c r="F68" t="s">
        <v>14</v>
      </c>
      <c r="M68" s="94" t="str">
        <v>Oman</v>
      </c>
      <c r="N68" s="95">
        <v>1960</v>
      </c>
      <c r="O68" s="94" t="str">
        <v>Estonia</v>
      </c>
      <c r="P68" s="95">
        <v>2420</v>
      </c>
      <c r="Q68" s="94">
        <v>0.7142857142857143</v>
      </c>
      <c r="R68" s="97">
        <v>2.2245714023073034E-4</v>
      </c>
      <c r="S68" s="95">
        <v>0.99595670358964938</v>
      </c>
    </row>
    <row r="69" spans="2:19" x14ac:dyDescent="0.2">
      <c r="B69" t="s">
        <v>93</v>
      </c>
      <c r="C69">
        <v>11</v>
      </c>
      <c r="D69" t="s">
        <v>94</v>
      </c>
      <c r="E69" t="s">
        <v>16</v>
      </c>
      <c r="F69" t="s">
        <v>11</v>
      </c>
      <c r="M69" s="94" t="str">
        <v>Lesotho</v>
      </c>
      <c r="N69" s="95">
        <v>2073</v>
      </c>
      <c r="O69" s="94" t="str">
        <v>Fiji</v>
      </c>
      <c r="P69" s="95">
        <v>2506</v>
      </c>
      <c r="Q69" s="94">
        <v>0.70918367346938771</v>
      </c>
      <c r="R69" s="97">
        <v>2.3036264190835133E-4</v>
      </c>
      <c r="S69" s="95">
        <v>0.99573424644941866</v>
      </c>
    </row>
    <row r="70" spans="2:19" x14ac:dyDescent="0.2">
      <c r="B70" t="s">
        <v>95</v>
      </c>
      <c r="C70">
        <v>2506</v>
      </c>
      <c r="D70" t="s">
        <v>95</v>
      </c>
      <c r="E70" t="s">
        <v>30</v>
      </c>
      <c r="F70" t="s">
        <v>30</v>
      </c>
      <c r="M70" s="94" t="str">
        <v>Macedonia</v>
      </c>
      <c r="N70" s="95">
        <v>2175</v>
      </c>
      <c r="O70" s="94" t="str">
        <v>Bosnia and Herzegovina</v>
      </c>
      <c r="P70" s="95">
        <v>2576</v>
      </c>
      <c r="Q70" s="94">
        <v>0.70408163265306123</v>
      </c>
      <c r="R70" s="97">
        <v>2.3679735257618238E-4</v>
      </c>
      <c r="S70" s="95">
        <v>0.99550388380751031</v>
      </c>
    </row>
    <row r="71" spans="2:19" x14ac:dyDescent="0.2">
      <c r="B71" t="s">
        <v>96</v>
      </c>
      <c r="C71">
        <v>2910</v>
      </c>
      <c r="D71" t="s">
        <v>96</v>
      </c>
      <c r="E71" t="s">
        <v>16</v>
      </c>
      <c r="F71" t="s">
        <v>11</v>
      </c>
      <c r="M71" s="94" t="str">
        <v>Armenia</v>
      </c>
      <c r="N71" s="95">
        <v>2197</v>
      </c>
      <c r="O71" s="94" t="str">
        <v>Mauritius</v>
      </c>
      <c r="P71" s="95">
        <v>2624</v>
      </c>
      <c r="Q71" s="94">
        <v>0.69897959183673475</v>
      </c>
      <c r="R71" s="97">
        <v>2.4120972560555225E-4</v>
      </c>
      <c r="S71" s="95">
        <v>0.99526708645493411</v>
      </c>
    </row>
    <row r="72" spans="2:19" x14ac:dyDescent="0.2">
      <c r="B72" t="s">
        <v>97</v>
      </c>
      <c r="C72">
        <v>61102</v>
      </c>
      <c r="D72" t="s">
        <v>97</v>
      </c>
      <c r="E72" t="s">
        <v>16</v>
      </c>
      <c r="F72" t="s">
        <v>11</v>
      </c>
      <c r="M72" s="94" t="str">
        <v>Mauritania</v>
      </c>
      <c r="N72" s="95">
        <v>2321</v>
      </c>
      <c r="O72" s="94" t="str">
        <v>Norway</v>
      </c>
      <c r="P72" s="95">
        <v>2653</v>
      </c>
      <c r="Q72" s="94">
        <v>0.69387755102040816</v>
      </c>
      <c r="R72" s="97">
        <v>2.4387553431079651E-4</v>
      </c>
      <c r="S72" s="95">
        <v>0.99502587672932863</v>
      </c>
    </row>
    <row r="73" spans="2:19" x14ac:dyDescent="0.2">
      <c r="B73" t="s">
        <v>98</v>
      </c>
      <c r="C73">
        <v>598</v>
      </c>
      <c r="D73" t="s">
        <v>97</v>
      </c>
      <c r="E73" t="s">
        <v>16</v>
      </c>
      <c r="F73" t="s">
        <v>11</v>
      </c>
      <c r="M73" s="94" t="str">
        <v>Estonia</v>
      </c>
      <c r="N73" s="95">
        <v>2420</v>
      </c>
      <c r="O73" s="94" t="str">
        <v>Liberia</v>
      </c>
      <c r="P73" s="95">
        <v>2700</v>
      </c>
      <c r="Q73" s="94">
        <v>0.68877551020408168</v>
      </c>
      <c r="R73" s="97">
        <v>2.481959829020545E-4</v>
      </c>
      <c r="S73" s="95">
        <v>0.99478200119501781</v>
      </c>
    </row>
    <row r="74" spans="2:19" x14ac:dyDescent="0.2">
      <c r="B74" t="s">
        <v>99</v>
      </c>
      <c r="C74">
        <v>441</v>
      </c>
      <c r="D74" t="s">
        <v>97</v>
      </c>
      <c r="E74" t="s">
        <v>16</v>
      </c>
      <c r="F74" t="s">
        <v>11</v>
      </c>
      <c r="M74" s="94" t="str">
        <v>Fiji</v>
      </c>
      <c r="N74" s="95">
        <v>2506</v>
      </c>
      <c r="O74" s="94" t="str">
        <v>Finland</v>
      </c>
      <c r="P74" s="95">
        <v>2910</v>
      </c>
      <c r="Q74" s="94">
        <v>0.68367346938775508</v>
      </c>
      <c r="R74" s="97">
        <v>2.6750011490554764E-4</v>
      </c>
      <c r="S74" s="95">
        <v>0.99453380521211576</v>
      </c>
    </row>
    <row r="75" spans="2:19" x14ac:dyDescent="0.2">
      <c r="B75" t="s">
        <v>100</v>
      </c>
      <c r="C75">
        <v>612</v>
      </c>
      <c r="D75" t="s">
        <v>101</v>
      </c>
      <c r="E75" t="s">
        <v>23</v>
      </c>
      <c r="F75" t="s">
        <v>21</v>
      </c>
      <c r="M75" s="94" t="str">
        <v>Mauritius</v>
      </c>
      <c r="N75" s="95">
        <v>2624</v>
      </c>
      <c r="O75" s="94" t="str">
        <v>Latvia</v>
      </c>
      <c r="P75" s="95">
        <v>3319</v>
      </c>
      <c r="Q75" s="94">
        <v>0.6785714285714286</v>
      </c>
      <c r="R75" s="97">
        <v>3.0509721009330332E-4</v>
      </c>
      <c r="S75" s="95">
        <v>0.99426630509721015</v>
      </c>
    </row>
    <row r="76" spans="2:19" x14ac:dyDescent="0.2">
      <c r="B76" t="s">
        <v>102</v>
      </c>
      <c r="C76">
        <v>4476</v>
      </c>
      <c r="D76" t="s">
        <v>102</v>
      </c>
      <c r="E76" t="s">
        <v>18</v>
      </c>
      <c r="F76" t="s">
        <v>14</v>
      </c>
      <c r="M76" s="94" t="str">
        <v>Norway</v>
      </c>
      <c r="N76" s="95">
        <v>2653</v>
      </c>
      <c r="O76" s="94" t="str">
        <v>Mongolia</v>
      </c>
      <c r="P76" s="95">
        <v>3398</v>
      </c>
      <c r="Q76" s="94">
        <v>0.67346938775510201</v>
      </c>
      <c r="R76" s="97">
        <v>3.123592407041412E-4</v>
      </c>
      <c r="S76" s="95">
        <v>0.99396120788711684</v>
      </c>
    </row>
    <row r="77" spans="2:19" x14ac:dyDescent="0.2">
      <c r="B77" t="s">
        <v>103</v>
      </c>
      <c r="C77">
        <v>691</v>
      </c>
      <c r="D77" t="s">
        <v>103</v>
      </c>
      <c r="E77" t="s">
        <v>41</v>
      </c>
      <c r="F77" t="s">
        <v>14</v>
      </c>
      <c r="M77" s="94" t="str">
        <v>Liberia</v>
      </c>
      <c r="N77" s="95">
        <v>2700</v>
      </c>
      <c r="O77" s="94" t="str">
        <v>Croatia</v>
      </c>
      <c r="P77" s="95">
        <v>3413</v>
      </c>
      <c r="Q77" s="94">
        <v>0.66836734693877553</v>
      </c>
      <c r="R77" s="97">
        <v>3.1373810727581929E-4</v>
      </c>
      <c r="S77" s="95">
        <v>0.99364884864641279</v>
      </c>
    </row>
    <row r="78" spans="2:19" x14ac:dyDescent="0.2">
      <c r="B78" t="s">
        <v>104</v>
      </c>
      <c r="C78">
        <v>9323</v>
      </c>
      <c r="D78" t="s">
        <v>104</v>
      </c>
      <c r="E78" t="s">
        <v>25</v>
      </c>
      <c r="F78" t="s">
        <v>11</v>
      </c>
      <c r="M78" s="94" t="str">
        <v>Finland</v>
      </c>
      <c r="N78" s="95">
        <v>2910</v>
      </c>
      <c r="O78" s="94" t="str">
        <v>Bahrain</v>
      </c>
      <c r="P78" s="95">
        <v>3485</v>
      </c>
      <c r="Q78" s="94">
        <v>0.66326530612244894</v>
      </c>
      <c r="R78" s="97">
        <v>3.2035666681987405E-4</v>
      </c>
      <c r="S78" s="95">
        <v>0.99333511053913692</v>
      </c>
    </row>
    <row r="79" spans="2:19" x14ac:dyDescent="0.2">
      <c r="B79" t="s">
        <v>105</v>
      </c>
      <c r="C79">
        <v>57600</v>
      </c>
      <c r="D79" t="s">
        <v>105</v>
      </c>
      <c r="E79" t="s">
        <v>16</v>
      </c>
      <c r="F79" t="s">
        <v>11</v>
      </c>
      <c r="M79" s="94" t="str">
        <v>Latvia</v>
      </c>
      <c r="N79" s="95">
        <v>3319</v>
      </c>
      <c r="O79" s="94" t="str">
        <v>Swaziland/eSwatini</v>
      </c>
      <c r="P79" s="95">
        <v>3776</v>
      </c>
      <c r="Q79" s="94">
        <v>0.65816326530612246</v>
      </c>
      <c r="R79" s="97">
        <v>3.4710667831042884E-4</v>
      </c>
      <c r="S79" s="95">
        <v>0.99301475387231708</v>
      </c>
    </row>
    <row r="80" spans="2:19" x14ac:dyDescent="0.2">
      <c r="B80" t="s">
        <v>106</v>
      </c>
      <c r="C80">
        <v>13333</v>
      </c>
      <c r="D80" t="s">
        <v>106</v>
      </c>
      <c r="E80" t="s">
        <v>41</v>
      </c>
      <c r="F80" t="s">
        <v>14</v>
      </c>
      <c r="M80" s="94" t="str">
        <v>Mongolia</v>
      </c>
      <c r="N80" s="95">
        <v>3398</v>
      </c>
      <c r="O80" s="94" t="str">
        <v>Guinea</v>
      </c>
      <c r="P80" s="95">
        <v>3782</v>
      </c>
      <c r="Q80" s="94">
        <v>0.65306122448979587</v>
      </c>
      <c r="R80" s="97">
        <v>3.4765822493910005E-4</v>
      </c>
      <c r="S80" s="95">
        <v>0.99266764719400657</v>
      </c>
    </row>
    <row r="81" spans="2:19" x14ac:dyDescent="0.2">
      <c r="B81" t="s">
        <v>107</v>
      </c>
      <c r="C81">
        <v>47</v>
      </c>
      <c r="D81" t="s">
        <v>108</v>
      </c>
      <c r="E81" t="s">
        <v>16</v>
      </c>
      <c r="F81" t="s">
        <v>11</v>
      </c>
      <c r="M81" s="94" t="str">
        <v>Croatia</v>
      </c>
      <c r="N81" s="95">
        <v>3413</v>
      </c>
      <c r="O81" s="94" t="str">
        <v>Ireland</v>
      </c>
      <c r="P81" s="95">
        <v>3810</v>
      </c>
      <c r="Q81" s="94">
        <v>0.64795918367346939</v>
      </c>
      <c r="R81" s="97">
        <v>3.5023210920623245E-4</v>
      </c>
      <c r="S81" s="95">
        <v>0.99231998896906748</v>
      </c>
    </row>
    <row r="82" spans="2:19" x14ac:dyDescent="0.2">
      <c r="B82" t="s">
        <v>109</v>
      </c>
      <c r="C82">
        <v>11522</v>
      </c>
      <c r="D82" t="s">
        <v>109</v>
      </c>
      <c r="E82" t="s">
        <v>10</v>
      </c>
      <c r="F82" t="s">
        <v>11</v>
      </c>
      <c r="M82" s="94" t="str">
        <v>Bahrain</v>
      </c>
      <c r="N82" s="95">
        <v>3485</v>
      </c>
      <c r="O82" s="94" t="str">
        <v>Jamaica</v>
      </c>
      <c r="P82" s="95">
        <v>3866</v>
      </c>
      <c r="Q82" s="94">
        <v>0.6428571428571429</v>
      </c>
      <c r="R82" s="97">
        <v>3.5537987774049732E-4</v>
      </c>
      <c r="S82" s="95">
        <v>0.99196975685986133</v>
      </c>
    </row>
    <row r="83" spans="2:19" x14ac:dyDescent="0.2">
      <c r="B83" t="s">
        <v>110</v>
      </c>
      <c r="C83">
        <v>126</v>
      </c>
      <c r="D83" t="s">
        <v>111</v>
      </c>
      <c r="E83" t="s">
        <v>20</v>
      </c>
      <c r="F83" t="s">
        <v>21</v>
      </c>
      <c r="M83" s="94" t="str">
        <v>Swaziland/eSwatini</v>
      </c>
      <c r="N83" s="95">
        <v>3776</v>
      </c>
      <c r="O83" s="94" t="str">
        <v>Denmark</v>
      </c>
      <c r="P83" s="95">
        <v>3968</v>
      </c>
      <c r="Q83" s="94">
        <v>0.63775510204081631</v>
      </c>
      <c r="R83" s="97">
        <v>3.6475617042790827E-4</v>
      </c>
      <c r="S83" s="95">
        <v>0.99161437698212074</v>
      </c>
    </row>
    <row r="84" spans="2:19" x14ac:dyDescent="0.2">
      <c r="B84" t="s">
        <v>112</v>
      </c>
      <c r="C84">
        <v>463</v>
      </c>
      <c r="D84" t="s">
        <v>112</v>
      </c>
      <c r="E84" t="s">
        <v>28</v>
      </c>
      <c r="F84" t="s">
        <v>21</v>
      </c>
      <c r="M84" s="94" t="str">
        <v>Guinea</v>
      </c>
      <c r="N84" s="95">
        <v>3782</v>
      </c>
      <c r="O84" s="94" t="str">
        <v>Trinidad and Tobago</v>
      </c>
      <c r="P84" s="95">
        <v>3999</v>
      </c>
      <c r="Q84" s="94">
        <v>0.63265306122448983</v>
      </c>
      <c r="R84" s="97">
        <v>3.676058280093763E-4</v>
      </c>
      <c r="S84" s="95">
        <v>0.99124962081169288</v>
      </c>
    </row>
    <row r="85" spans="2:19" x14ac:dyDescent="0.2">
      <c r="B85" t="s">
        <v>113</v>
      </c>
      <c r="C85">
        <v>711</v>
      </c>
      <c r="D85" t="s">
        <v>114</v>
      </c>
      <c r="E85" t="s">
        <v>28</v>
      </c>
      <c r="F85" t="s">
        <v>21</v>
      </c>
      <c r="M85" s="94" t="str">
        <v>Ireland</v>
      </c>
      <c r="N85" s="95">
        <v>3810</v>
      </c>
      <c r="O85" s="94" t="str">
        <v>Botswana</v>
      </c>
      <c r="P85" s="95">
        <v>4343</v>
      </c>
      <c r="Q85" s="94">
        <v>0.62755102040816324</v>
      </c>
      <c r="R85" s="97">
        <v>3.9922783471986028E-4</v>
      </c>
      <c r="S85" s="95">
        <v>0.99088201498368356</v>
      </c>
    </row>
    <row r="86" spans="2:19" x14ac:dyDescent="0.2">
      <c r="B86" t="s">
        <v>115</v>
      </c>
      <c r="C86">
        <v>690</v>
      </c>
      <c r="D86" t="s">
        <v>116</v>
      </c>
      <c r="E86" t="s">
        <v>30</v>
      </c>
      <c r="F86" t="s">
        <v>30</v>
      </c>
      <c r="M86" s="94" t="str">
        <v>Jamaica</v>
      </c>
      <c r="N86" s="95">
        <v>3866</v>
      </c>
      <c r="O86" s="94" t="str">
        <v>Gabon</v>
      </c>
      <c r="P86" s="95">
        <v>4476</v>
      </c>
      <c r="Q86" s="94">
        <v>0.62244897959183676</v>
      </c>
      <c r="R86" s="97">
        <v>4.1145378498873926E-4</v>
      </c>
      <c r="S86" s="95">
        <v>0.99048278714896365</v>
      </c>
    </row>
    <row r="87" spans="2:19" x14ac:dyDescent="0.2">
      <c r="B87" t="s">
        <v>117</v>
      </c>
      <c r="C87">
        <v>25538</v>
      </c>
      <c r="D87" t="s">
        <v>117</v>
      </c>
      <c r="E87" t="s">
        <v>39</v>
      </c>
      <c r="F87" t="s">
        <v>21</v>
      </c>
      <c r="M87" s="94" t="str">
        <v>Denmark</v>
      </c>
      <c r="N87" s="95">
        <v>3968</v>
      </c>
      <c r="O87" s="94" t="str">
        <v>Kuwait</v>
      </c>
      <c r="P87" s="95">
        <v>4662</v>
      </c>
      <c r="Q87" s="94">
        <v>0.61734693877551017</v>
      </c>
      <c r="R87" s="97">
        <v>4.2855173047754748E-4</v>
      </c>
      <c r="S87" s="95">
        <v>0.9900713333639749</v>
      </c>
    </row>
    <row r="88" spans="2:19" x14ac:dyDescent="0.2">
      <c r="B88" t="s">
        <v>118</v>
      </c>
      <c r="C88">
        <v>93</v>
      </c>
      <c r="D88" t="s">
        <v>119</v>
      </c>
      <c r="E88" t="s">
        <v>16</v>
      </c>
      <c r="F88" t="s">
        <v>11</v>
      </c>
      <c r="M88" s="94" t="str">
        <v>Trinidad and Tobago</v>
      </c>
      <c r="N88" s="95">
        <v>3999</v>
      </c>
      <c r="O88" s="94" t="str">
        <v>Sierra Leone</v>
      </c>
      <c r="P88" s="95">
        <v>4732</v>
      </c>
      <c r="Q88" s="94">
        <v>0.61224489795918369</v>
      </c>
      <c r="R88" s="97">
        <v>4.3498644114537847E-4</v>
      </c>
      <c r="S88" s="95">
        <v>0.98964278163349739</v>
      </c>
    </row>
    <row r="89" spans="2:19" x14ac:dyDescent="0.2">
      <c r="B89" t="s">
        <v>120</v>
      </c>
      <c r="C89">
        <v>3782</v>
      </c>
      <c r="D89" t="s">
        <v>121</v>
      </c>
      <c r="E89" t="s">
        <v>41</v>
      </c>
      <c r="F89" t="s">
        <v>14</v>
      </c>
      <c r="M89" s="94" t="str">
        <v>Botswana</v>
      </c>
      <c r="N89" s="95">
        <v>4343</v>
      </c>
      <c r="O89" s="94" t="str">
        <v>Albania</v>
      </c>
      <c r="P89" s="95">
        <v>4769</v>
      </c>
      <c r="Q89" s="94">
        <v>0.6071428571428571</v>
      </c>
      <c r="R89" s="97">
        <v>4.3838764535551777E-4</v>
      </c>
      <c r="S89" s="95">
        <v>0.98920779519235202</v>
      </c>
    </row>
    <row r="90" spans="2:19" x14ac:dyDescent="0.2">
      <c r="B90" t="s">
        <v>122</v>
      </c>
      <c r="C90">
        <v>1884</v>
      </c>
      <c r="D90" t="s">
        <v>122</v>
      </c>
      <c r="E90" t="s">
        <v>23</v>
      </c>
      <c r="F90" t="s">
        <v>21</v>
      </c>
      <c r="M90" s="94" t="str">
        <v>Gabon</v>
      </c>
      <c r="N90" s="95">
        <v>4476</v>
      </c>
      <c r="O90" s="94" t="str">
        <v>Papua New Guinea</v>
      </c>
      <c r="P90" s="95">
        <v>5087</v>
      </c>
      <c r="Q90" s="94">
        <v>0.60204081632653061</v>
      </c>
      <c r="R90" s="97">
        <v>4.6761961667509305E-4</v>
      </c>
      <c r="S90" s="95">
        <v>0.98876940754699649</v>
      </c>
    </row>
    <row r="91" spans="2:19" x14ac:dyDescent="0.2">
      <c r="B91" t="s">
        <v>123</v>
      </c>
      <c r="C91">
        <v>10905</v>
      </c>
      <c r="D91" t="s">
        <v>123</v>
      </c>
      <c r="E91" t="s">
        <v>28</v>
      </c>
      <c r="F91" t="s">
        <v>21</v>
      </c>
      <c r="M91" s="94" t="str">
        <v>Kuwait</v>
      </c>
      <c r="N91" s="95">
        <v>4662</v>
      </c>
      <c r="O91" s="94" t="str">
        <v>Mali</v>
      </c>
      <c r="P91" s="95">
        <v>5209</v>
      </c>
      <c r="Q91" s="94">
        <v>0.59693877551020413</v>
      </c>
      <c r="R91" s="97">
        <v>4.7883439812474148E-4</v>
      </c>
      <c r="S91" s="95">
        <v>0.98830178793032142</v>
      </c>
    </row>
    <row r="92" spans="2:19" x14ac:dyDescent="0.2">
      <c r="B92" t="s">
        <v>124</v>
      </c>
      <c r="C92">
        <v>21629</v>
      </c>
      <c r="D92" t="s">
        <v>124</v>
      </c>
      <c r="E92" t="s">
        <v>39</v>
      </c>
      <c r="F92" t="s">
        <v>21</v>
      </c>
      <c r="M92" s="94" t="str">
        <v>Sierra Leone</v>
      </c>
      <c r="N92" s="95">
        <v>4732</v>
      </c>
      <c r="O92" s="94" t="str">
        <v>Togo</v>
      </c>
      <c r="P92" s="95">
        <v>5277</v>
      </c>
      <c r="Q92" s="94">
        <v>0.59183673469387754</v>
      </c>
      <c r="R92" s="97">
        <v>4.8508525991634876E-4</v>
      </c>
      <c r="S92" s="95">
        <v>0.98782295353219662</v>
      </c>
    </row>
    <row r="93" spans="2:19" x14ac:dyDescent="0.2">
      <c r="B93" t="s">
        <v>125</v>
      </c>
      <c r="C93">
        <v>16551</v>
      </c>
      <c r="D93" t="s">
        <v>125</v>
      </c>
      <c r="E93" t="s">
        <v>10</v>
      </c>
      <c r="F93" t="s">
        <v>11</v>
      </c>
      <c r="M93" s="94" t="str">
        <v>Albania</v>
      </c>
      <c r="N93" s="95">
        <v>4769</v>
      </c>
      <c r="O93" s="94" t="str">
        <v>Lithuania</v>
      </c>
      <c r="P93" s="95">
        <v>6018</v>
      </c>
      <c r="Q93" s="94">
        <v>0.58673469387755106</v>
      </c>
      <c r="R93" s="97">
        <v>5.532012685572459E-4</v>
      </c>
      <c r="S93" s="95">
        <v>0.98733786827228032</v>
      </c>
    </row>
    <row r="94" spans="2:19" x14ac:dyDescent="0.2">
      <c r="B94" t="s">
        <v>126</v>
      </c>
      <c r="C94">
        <v>120</v>
      </c>
      <c r="D94" t="s">
        <v>126</v>
      </c>
      <c r="E94" t="s">
        <v>16</v>
      </c>
      <c r="F94" t="s">
        <v>11</v>
      </c>
      <c r="M94" s="94" t="str">
        <v>Papua New Guinea</v>
      </c>
      <c r="N94" s="95">
        <v>5087</v>
      </c>
      <c r="O94" s="94" t="str">
        <v>Moldova</v>
      </c>
      <c r="P94" s="95">
        <v>6497</v>
      </c>
      <c r="Q94" s="94">
        <v>0.58163265306122447</v>
      </c>
      <c r="R94" s="97">
        <v>5.9723307441283263E-4</v>
      </c>
      <c r="S94" s="95">
        <v>0.98678466700372303</v>
      </c>
    </row>
    <row r="95" spans="2:19" x14ac:dyDescent="0.2">
      <c r="B95" t="s">
        <v>127</v>
      </c>
      <c r="C95">
        <v>478600</v>
      </c>
      <c r="D95" t="s">
        <v>127</v>
      </c>
      <c r="E95" t="s">
        <v>7</v>
      </c>
      <c r="F95" t="s">
        <v>8</v>
      </c>
      <c r="M95" s="94" t="str">
        <v>Mali</v>
      </c>
      <c r="N95" s="95">
        <v>5209</v>
      </c>
      <c r="O95" s="94" t="str">
        <v>Switzerland</v>
      </c>
      <c r="P95" s="95">
        <v>6906</v>
      </c>
      <c r="Q95" s="94">
        <v>0.57653061224489799</v>
      </c>
      <c r="R95" s="97">
        <v>6.3483016960058831E-4</v>
      </c>
      <c r="S95" s="95">
        <v>0.98618743392931019</v>
      </c>
    </row>
    <row r="96" spans="2:19" x14ac:dyDescent="0.2">
      <c r="B96" t="s">
        <v>128</v>
      </c>
      <c r="C96">
        <v>243597</v>
      </c>
      <c r="D96" t="s">
        <v>128</v>
      </c>
      <c r="E96" t="s">
        <v>51</v>
      </c>
      <c r="F96" t="s">
        <v>8</v>
      </c>
      <c r="M96" s="94" t="str">
        <v>Togo</v>
      </c>
      <c r="N96" s="95">
        <v>5277</v>
      </c>
      <c r="O96" s="94" t="str">
        <v>South Sudan</v>
      </c>
      <c r="P96" s="95">
        <v>7000</v>
      </c>
      <c r="Q96" s="94">
        <v>0.5714285714285714</v>
      </c>
      <c r="R96" s="97">
        <v>6.4347106678310428E-4</v>
      </c>
      <c r="S96" s="95">
        <v>0.98555260375970966</v>
      </c>
    </row>
    <row r="97" spans="2:19" x14ac:dyDescent="0.2">
      <c r="B97" t="s">
        <v>129</v>
      </c>
      <c r="C97">
        <v>240000</v>
      </c>
      <c r="D97" t="s">
        <v>129</v>
      </c>
      <c r="E97" t="s">
        <v>7</v>
      </c>
      <c r="F97" t="s">
        <v>8</v>
      </c>
      <c r="M97" s="94" t="str">
        <v>Lithuania</v>
      </c>
      <c r="N97" s="95">
        <v>6018</v>
      </c>
      <c r="O97" s="94" t="str">
        <v>Sweden</v>
      </c>
      <c r="P97" s="95">
        <v>7000</v>
      </c>
      <c r="Q97" s="94">
        <v>0.56632653061224492</v>
      </c>
      <c r="R97" s="97">
        <v>6.4347106678310428E-4</v>
      </c>
      <c r="S97" s="95">
        <v>0.98490913269292646</v>
      </c>
    </row>
    <row r="98" spans="2:19" x14ac:dyDescent="0.2">
      <c r="B98" t="s">
        <v>130</v>
      </c>
      <c r="C98">
        <v>45000</v>
      </c>
      <c r="D98" t="s">
        <v>130</v>
      </c>
      <c r="E98" t="s">
        <v>25</v>
      </c>
      <c r="F98" t="s">
        <v>8</v>
      </c>
      <c r="M98" s="94" t="str">
        <v>Moldova</v>
      </c>
      <c r="N98" s="95">
        <v>6497</v>
      </c>
      <c r="O98" s="94" t="str">
        <v>Namibia</v>
      </c>
      <c r="P98" s="95">
        <v>7400</v>
      </c>
      <c r="Q98" s="94">
        <v>0.56122448979591832</v>
      </c>
      <c r="R98" s="97">
        <v>6.8024084202785307E-4</v>
      </c>
      <c r="S98" s="95">
        <v>0.98426566162614337</v>
      </c>
    </row>
    <row r="99" spans="2:19" x14ac:dyDescent="0.2">
      <c r="B99" t="s">
        <v>131</v>
      </c>
      <c r="C99">
        <v>3810</v>
      </c>
      <c r="D99" t="s">
        <v>132</v>
      </c>
      <c r="E99" t="s">
        <v>16</v>
      </c>
      <c r="F99" t="s">
        <v>11</v>
      </c>
      <c r="M99" s="94" t="str">
        <v>Switzerland</v>
      </c>
      <c r="N99" s="95">
        <v>6906</v>
      </c>
      <c r="O99" s="94" t="str">
        <v>Bulgaria</v>
      </c>
      <c r="P99" s="95">
        <v>7553</v>
      </c>
      <c r="Q99" s="94">
        <v>0.55612244897959184</v>
      </c>
      <c r="R99" s="97">
        <v>6.9430528105896949E-4</v>
      </c>
      <c r="S99" s="95">
        <v>0.98358542078411559</v>
      </c>
    </row>
    <row r="100" spans="2:19" x14ac:dyDescent="0.2">
      <c r="B100" t="s">
        <v>133</v>
      </c>
      <c r="C100">
        <v>19376</v>
      </c>
      <c r="D100" t="s">
        <v>133</v>
      </c>
      <c r="E100" t="s">
        <v>25</v>
      </c>
      <c r="F100" t="s">
        <v>8</v>
      </c>
      <c r="M100" s="94" t="str">
        <v>South Sudan</v>
      </c>
      <c r="N100" s="95">
        <v>7000</v>
      </c>
      <c r="O100" s="94" t="str">
        <v>Burkina Faso</v>
      </c>
      <c r="P100" s="95">
        <v>7621</v>
      </c>
      <c r="Q100" s="94">
        <v>0.55102040816326525</v>
      </c>
      <c r="R100" s="97">
        <v>7.0055614285057682E-4</v>
      </c>
      <c r="S100" s="95">
        <v>0.98289111550305652</v>
      </c>
    </row>
    <row r="101" spans="2:19" x14ac:dyDescent="0.2">
      <c r="B101" t="s">
        <v>134</v>
      </c>
      <c r="C101">
        <v>54368</v>
      </c>
      <c r="D101" t="s">
        <v>134</v>
      </c>
      <c r="E101" t="s">
        <v>16</v>
      </c>
      <c r="F101" t="s">
        <v>11</v>
      </c>
      <c r="M101" s="94" t="str">
        <v>Sweden</v>
      </c>
      <c r="N101" s="95">
        <v>7000</v>
      </c>
      <c r="O101" s="94" t="str">
        <v>Austria</v>
      </c>
      <c r="P101" s="95">
        <v>8471</v>
      </c>
      <c r="Q101" s="94">
        <v>0.54591836734693877</v>
      </c>
      <c r="R101" s="97">
        <v>7.7869191524566807E-4</v>
      </c>
      <c r="S101" s="95">
        <v>0.98219055936020594</v>
      </c>
    </row>
    <row r="102" spans="2:19" x14ac:dyDescent="0.2">
      <c r="B102" t="s">
        <v>135</v>
      </c>
      <c r="C102">
        <v>21186</v>
      </c>
      <c r="D102" t="s">
        <v>136</v>
      </c>
      <c r="E102" t="s">
        <v>41</v>
      </c>
      <c r="F102" t="s">
        <v>14</v>
      </c>
      <c r="M102" s="94" t="str">
        <v>Namibia</v>
      </c>
      <c r="N102" s="95">
        <v>7400</v>
      </c>
      <c r="O102" s="94" t="str">
        <v>Benin</v>
      </c>
      <c r="P102" s="95">
        <v>8502</v>
      </c>
      <c r="Q102" s="94">
        <v>0.54081632653061229</v>
      </c>
      <c r="R102" s="97">
        <v>7.8154157282713606E-4</v>
      </c>
      <c r="S102" s="95">
        <v>0.98141186744496034</v>
      </c>
    </row>
    <row r="103" spans="2:19" x14ac:dyDescent="0.2">
      <c r="B103" t="s">
        <v>137</v>
      </c>
      <c r="C103">
        <v>3866</v>
      </c>
      <c r="D103" t="s">
        <v>137</v>
      </c>
      <c r="E103" t="s">
        <v>28</v>
      </c>
      <c r="F103" t="s">
        <v>21</v>
      </c>
      <c r="M103" s="94" t="str">
        <v>Bulgaria</v>
      </c>
      <c r="N103" s="95">
        <v>7553</v>
      </c>
      <c r="O103" s="94" t="str">
        <v>Chad</v>
      </c>
      <c r="P103" s="95">
        <v>8700</v>
      </c>
      <c r="Q103" s="94">
        <v>0.5357142857142857</v>
      </c>
      <c r="R103" s="97">
        <v>7.9974261157328679E-4</v>
      </c>
      <c r="S103" s="95">
        <v>0.98063032587213317</v>
      </c>
    </row>
    <row r="104" spans="2:19" x14ac:dyDescent="0.2">
      <c r="B104" t="s">
        <v>138</v>
      </c>
      <c r="C104">
        <v>48802</v>
      </c>
      <c r="D104" t="s">
        <v>138</v>
      </c>
      <c r="E104" t="s">
        <v>67</v>
      </c>
      <c r="F104" t="s">
        <v>8</v>
      </c>
      <c r="M104" s="94" t="str">
        <v>Burkina Faso</v>
      </c>
      <c r="N104" s="95">
        <v>7621</v>
      </c>
      <c r="O104" s="94" t="str">
        <v>Laos</v>
      </c>
      <c r="P104" s="95">
        <v>9000</v>
      </c>
      <c r="Q104" s="94">
        <v>0.53061224489795922</v>
      </c>
      <c r="R104" s="97">
        <v>8.2731994300684836E-4</v>
      </c>
      <c r="S104" s="95">
        <v>0.97983058326055994</v>
      </c>
    </row>
    <row r="105" spans="2:19" x14ac:dyDescent="0.2">
      <c r="B105" t="s">
        <v>139</v>
      </c>
      <c r="C105">
        <v>20060</v>
      </c>
      <c r="D105" t="s">
        <v>139</v>
      </c>
      <c r="E105" t="s">
        <v>25</v>
      </c>
      <c r="F105" t="s">
        <v>8</v>
      </c>
      <c r="M105" s="94" t="str">
        <v>Austria</v>
      </c>
      <c r="N105" s="95">
        <v>8471</v>
      </c>
      <c r="O105" s="94" t="str">
        <v>Libya</v>
      </c>
      <c r="P105" s="95">
        <v>9100</v>
      </c>
      <c r="Q105" s="94">
        <v>0.52551020408163263</v>
      </c>
      <c r="R105" s="97">
        <v>8.3651238681803559E-4</v>
      </c>
      <c r="S105" s="95">
        <v>0.97900326331755305</v>
      </c>
    </row>
    <row r="106" spans="2:19" x14ac:dyDescent="0.2">
      <c r="B106" t="s">
        <v>140</v>
      </c>
      <c r="C106">
        <v>29403</v>
      </c>
      <c r="D106" t="s">
        <v>140</v>
      </c>
      <c r="E106" t="s">
        <v>141</v>
      </c>
      <c r="F106" t="s">
        <v>8</v>
      </c>
      <c r="M106" s="94" t="str">
        <v>Benin</v>
      </c>
      <c r="N106" s="95">
        <v>8502</v>
      </c>
      <c r="O106" s="94" t="str">
        <v>Tajikistan</v>
      </c>
      <c r="P106" s="95">
        <v>9317</v>
      </c>
      <c r="Q106" s="94">
        <v>0.52040816326530615</v>
      </c>
      <c r="R106" s="97">
        <v>8.5645998988831179E-4</v>
      </c>
      <c r="S106" s="95">
        <v>0.97816675093073502</v>
      </c>
    </row>
    <row r="107" spans="2:19" x14ac:dyDescent="0.2">
      <c r="B107" t="s">
        <v>142</v>
      </c>
      <c r="C107">
        <v>42596</v>
      </c>
      <c r="D107" t="s">
        <v>142</v>
      </c>
      <c r="E107" t="s">
        <v>55</v>
      </c>
      <c r="F107" t="s">
        <v>14</v>
      </c>
      <c r="M107" s="94" t="str">
        <v>Chad</v>
      </c>
      <c r="N107" s="95">
        <v>8700</v>
      </c>
      <c r="O107" s="94" t="str">
        <v>Georgia</v>
      </c>
      <c r="P107" s="95">
        <v>9323</v>
      </c>
      <c r="Q107" s="94">
        <v>0.51530612244897955</v>
      </c>
      <c r="R107" s="97">
        <v>8.5701153651698305E-4</v>
      </c>
      <c r="S107" s="95">
        <v>0.97731029094084665</v>
      </c>
    </row>
    <row r="108" spans="2:19" x14ac:dyDescent="0.2">
      <c r="B108" t="s">
        <v>143</v>
      </c>
      <c r="C108">
        <v>1832</v>
      </c>
      <c r="D108" t="s">
        <v>144</v>
      </c>
      <c r="E108" t="s">
        <v>10</v>
      </c>
      <c r="F108" t="s">
        <v>11</v>
      </c>
      <c r="M108" s="94" t="str">
        <v>Laos</v>
      </c>
      <c r="N108" s="95">
        <v>9000</v>
      </c>
      <c r="O108" s="94" t="str">
        <v>New Zealand</v>
      </c>
      <c r="P108" s="95">
        <v>9469</v>
      </c>
      <c r="Q108" s="94">
        <v>0.51020408163265307</v>
      </c>
      <c r="R108" s="97">
        <v>8.704325044813164E-4</v>
      </c>
      <c r="S108" s="95">
        <v>0.97645327940432969</v>
      </c>
    </row>
    <row r="109" spans="2:19" x14ac:dyDescent="0.2">
      <c r="B109" t="s">
        <v>145</v>
      </c>
      <c r="C109">
        <v>4662</v>
      </c>
      <c r="D109" t="s">
        <v>145</v>
      </c>
      <c r="E109" t="s">
        <v>25</v>
      </c>
      <c r="F109" t="s">
        <v>8</v>
      </c>
      <c r="M109" s="94" t="str">
        <v>Libya</v>
      </c>
      <c r="N109" s="95">
        <v>9100</v>
      </c>
      <c r="O109" s="94" t="str">
        <v>United Arab Emirates</v>
      </c>
      <c r="P109" s="95">
        <v>9826</v>
      </c>
      <c r="Q109" s="94">
        <v>0.50510204081632648</v>
      </c>
      <c r="R109" s="97">
        <v>9.032495288872547E-4</v>
      </c>
      <c r="S109" s="95">
        <v>0.97558284689984842</v>
      </c>
    </row>
    <row r="110" spans="2:19" x14ac:dyDescent="0.2">
      <c r="B110" t="s">
        <v>146</v>
      </c>
      <c r="C110">
        <v>10142</v>
      </c>
      <c r="D110" t="s">
        <v>146</v>
      </c>
      <c r="E110" t="s">
        <v>141</v>
      </c>
      <c r="F110" t="s">
        <v>8</v>
      </c>
      <c r="M110" s="94" t="str">
        <v>Tajikistan</v>
      </c>
      <c r="N110" s="95">
        <v>9317</v>
      </c>
      <c r="O110" s="94" t="str">
        <v>Lebanon</v>
      </c>
      <c r="P110" s="95">
        <v>10032</v>
      </c>
      <c r="Q110" s="94">
        <v>0.5</v>
      </c>
      <c r="R110" s="97">
        <v>9.221859631383003E-4</v>
      </c>
      <c r="S110" s="95">
        <v>0.9746795973709611</v>
      </c>
    </row>
    <row r="111" spans="2:19" x14ac:dyDescent="0.2">
      <c r="B111" t="s">
        <v>147</v>
      </c>
      <c r="C111">
        <v>9000</v>
      </c>
      <c r="D111" t="s">
        <v>147</v>
      </c>
      <c r="E111" t="s">
        <v>51</v>
      </c>
      <c r="F111" t="s">
        <v>8</v>
      </c>
      <c r="M111" s="94" t="str">
        <v>Georgia</v>
      </c>
      <c r="N111" s="95">
        <v>9323</v>
      </c>
      <c r="O111" s="94" t="str">
        <v>Kyrgyzstan</v>
      </c>
      <c r="P111" s="95">
        <v>10142</v>
      </c>
      <c r="Q111" s="94">
        <v>0.49489795918367346</v>
      </c>
      <c r="R111" s="97">
        <v>9.3229765133060621E-4</v>
      </c>
      <c r="S111" s="95">
        <v>0.9737574114078229</v>
      </c>
    </row>
    <row r="112" spans="2:19" x14ac:dyDescent="0.2">
      <c r="B112" t="s">
        <v>148</v>
      </c>
      <c r="C112">
        <v>3319</v>
      </c>
      <c r="D112" t="s">
        <v>148</v>
      </c>
      <c r="E112" t="s">
        <v>10</v>
      </c>
      <c r="F112" t="s">
        <v>11</v>
      </c>
      <c r="M112" s="94" t="str">
        <v>New Zealand</v>
      </c>
      <c r="N112" s="95">
        <v>9469</v>
      </c>
      <c r="O112" s="94" t="str">
        <v>Syria</v>
      </c>
      <c r="P112" s="95">
        <v>10599</v>
      </c>
      <c r="Q112" s="94">
        <v>0.48979591836734693</v>
      </c>
      <c r="R112" s="97">
        <v>9.7430711954773173E-4</v>
      </c>
      <c r="S112" s="95">
        <v>0.97282511375649228</v>
      </c>
    </row>
    <row r="113" spans="2:19" x14ac:dyDescent="0.2">
      <c r="B113" t="s">
        <v>149</v>
      </c>
      <c r="C113">
        <v>10032</v>
      </c>
      <c r="D113" t="s">
        <v>149</v>
      </c>
      <c r="E113" t="s">
        <v>25</v>
      </c>
      <c r="F113" t="s">
        <v>8</v>
      </c>
      <c r="M113" s="94" t="str">
        <v>United Arab Emirates</v>
      </c>
      <c r="N113" s="95">
        <v>9826</v>
      </c>
      <c r="O113" s="94" t="str">
        <v>Slovakia</v>
      </c>
      <c r="P113" s="95">
        <v>10630</v>
      </c>
      <c r="Q113" s="94">
        <v>0.48469387755102039</v>
      </c>
      <c r="R113" s="97">
        <v>9.7715677712919983E-4</v>
      </c>
      <c r="S113" s="95">
        <v>0.97185080663694456</v>
      </c>
    </row>
    <row r="114" spans="2:19" x14ac:dyDescent="0.2">
      <c r="B114" t="s">
        <v>150</v>
      </c>
      <c r="C114">
        <v>2073</v>
      </c>
      <c r="D114" t="s">
        <v>150</v>
      </c>
      <c r="E114" t="s">
        <v>48</v>
      </c>
      <c r="F114" t="s">
        <v>14</v>
      </c>
      <c r="M114" s="94" t="str">
        <v>Lebanon</v>
      </c>
      <c r="N114" s="95">
        <v>10032</v>
      </c>
      <c r="O114" s="94" t="str">
        <v>Niger</v>
      </c>
      <c r="P114" s="95">
        <v>10723</v>
      </c>
      <c r="Q114" s="94">
        <v>0.47959183673469385</v>
      </c>
      <c r="R114" s="97">
        <v>9.8570574987360388E-4</v>
      </c>
      <c r="S114" s="95">
        <v>0.97087364985981539</v>
      </c>
    </row>
    <row r="115" spans="2:19" x14ac:dyDescent="0.2">
      <c r="B115" t="s">
        <v>151</v>
      </c>
      <c r="C115">
        <v>2700</v>
      </c>
      <c r="D115" t="s">
        <v>151</v>
      </c>
      <c r="E115" t="s">
        <v>41</v>
      </c>
      <c r="F115" t="s">
        <v>14</v>
      </c>
      <c r="M115" s="94" t="str">
        <v>Kyrgyzstan</v>
      </c>
      <c r="N115" s="95">
        <v>10142</v>
      </c>
      <c r="O115" s="94" t="str">
        <v>Belgium</v>
      </c>
      <c r="P115" s="95">
        <v>10883</v>
      </c>
      <c r="Q115" s="94">
        <v>0.47448979591836737</v>
      </c>
      <c r="R115" s="97">
        <v>1.0004136599715034E-3</v>
      </c>
      <c r="S115" s="95">
        <v>0.96988794410994172</v>
      </c>
    </row>
    <row r="116" spans="2:19" x14ac:dyDescent="0.2">
      <c r="B116" t="s">
        <v>152</v>
      </c>
      <c r="C116">
        <v>9100</v>
      </c>
      <c r="D116" t="s">
        <v>152</v>
      </c>
      <c r="E116" t="s">
        <v>13</v>
      </c>
      <c r="F116" t="s">
        <v>14</v>
      </c>
      <c r="M116" s="94" t="str">
        <v>Syria</v>
      </c>
      <c r="N116" s="95">
        <v>10599</v>
      </c>
      <c r="O116" s="94" t="str">
        <v>Netherlands</v>
      </c>
      <c r="P116" s="95">
        <v>10887</v>
      </c>
      <c r="Q116" s="94">
        <v>0.46938775510204084</v>
      </c>
      <c r="R116" s="97">
        <v>1.000781357723951E-3</v>
      </c>
      <c r="S116" s="95">
        <v>0.96888753044997022</v>
      </c>
    </row>
    <row r="117" spans="2:19" x14ac:dyDescent="0.2">
      <c r="B117" t="s">
        <v>153</v>
      </c>
      <c r="C117">
        <v>9</v>
      </c>
      <c r="D117" t="s">
        <v>153</v>
      </c>
      <c r="E117" t="s">
        <v>16</v>
      </c>
      <c r="F117" t="s">
        <v>11</v>
      </c>
      <c r="M117" s="94" t="str">
        <v>Slovakia</v>
      </c>
      <c r="N117" s="95">
        <v>10630</v>
      </c>
      <c r="O117" s="94" t="str">
        <v>Serbia</v>
      </c>
      <c r="P117" s="95">
        <v>10900</v>
      </c>
      <c r="Q117" s="94">
        <v>0.4642857142857143</v>
      </c>
      <c r="R117" s="97">
        <v>1.0019763754194053E-3</v>
      </c>
      <c r="S117" s="95">
        <v>0.96788674909224626</v>
      </c>
    </row>
    <row r="118" spans="2:19" x14ac:dyDescent="0.2">
      <c r="B118" t="s">
        <v>154</v>
      </c>
      <c r="C118">
        <v>6018</v>
      </c>
      <c r="D118" t="s">
        <v>154</v>
      </c>
      <c r="E118" t="s">
        <v>10</v>
      </c>
      <c r="F118" t="s">
        <v>11</v>
      </c>
      <c r="M118" s="94" t="str">
        <v>Niger</v>
      </c>
      <c r="N118" s="95">
        <v>10723</v>
      </c>
      <c r="O118" s="94" t="str">
        <v>Haiti</v>
      </c>
      <c r="P118" s="95">
        <v>10905</v>
      </c>
      <c r="Q118" s="94">
        <v>0.45918367346938777</v>
      </c>
      <c r="R118" s="97">
        <v>1.0024359976099646E-3</v>
      </c>
      <c r="S118" s="95">
        <v>0.96688477271682693</v>
      </c>
    </row>
    <row r="119" spans="2:19" x14ac:dyDescent="0.2">
      <c r="B119" t="s">
        <v>155</v>
      </c>
      <c r="C119">
        <v>524</v>
      </c>
      <c r="D119" t="s">
        <v>155</v>
      </c>
      <c r="E119" t="s">
        <v>16</v>
      </c>
      <c r="F119" t="s">
        <v>11</v>
      </c>
      <c r="M119" s="94" t="str">
        <v>Belgium</v>
      </c>
      <c r="N119" s="95">
        <v>10883</v>
      </c>
      <c r="O119" s="94" t="str">
        <v>Portugal</v>
      </c>
      <c r="P119" s="95">
        <v>11342</v>
      </c>
      <c r="Q119" s="94">
        <v>0.45408163265306123</v>
      </c>
      <c r="R119" s="97">
        <v>1.0426069770648526E-3</v>
      </c>
      <c r="S119" s="95">
        <v>0.96588233671921697</v>
      </c>
    </row>
    <row r="120" spans="2:19" x14ac:dyDescent="0.2">
      <c r="B120" t="s">
        <v>156</v>
      </c>
      <c r="C120">
        <v>2175</v>
      </c>
      <c r="D120" t="s">
        <v>157</v>
      </c>
      <c r="E120" t="s">
        <v>10</v>
      </c>
      <c r="F120" t="s">
        <v>11</v>
      </c>
      <c r="M120" s="94" t="str">
        <v>Netherlands</v>
      </c>
      <c r="N120" s="95">
        <v>10887</v>
      </c>
      <c r="O120" s="94" t="str">
        <v>Greece</v>
      </c>
      <c r="P120" s="95">
        <v>11522</v>
      </c>
      <c r="Q120" s="94">
        <v>0.44897959183673469</v>
      </c>
      <c r="R120" s="97">
        <v>1.0591533759249897E-3</v>
      </c>
      <c r="S120" s="95">
        <v>0.96483972974215193</v>
      </c>
    </row>
    <row r="121" spans="2:19" x14ac:dyDescent="0.2">
      <c r="B121" t="s">
        <v>158</v>
      </c>
      <c r="C121">
        <v>27903</v>
      </c>
      <c r="D121" t="s">
        <v>158</v>
      </c>
      <c r="E121" t="s">
        <v>55</v>
      </c>
      <c r="F121" t="s">
        <v>14</v>
      </c>
      <c r="M121" s="94" t="str">
        <v>Serbia</v>
      </c>
      <c r="N121" s="95">
        <v>10900</v>
      </c>
      <c r="O121" s="94" t="str">
        <v>Senegal</v>
      </c>
      <c r="P121" s="95">
        <v>11547</v>
      </c>
      <c r="Q121" s="94">
        <v>0.44387755102040816</v>
      </c>
      <c r="R121" s="97">
        <v>1.0614514868777865E-3</v>
      </c>
      <c r="S121" s="95">
        <v>0.96378057636622694</v>
      </c>
    </row>
    <row r="122" spans="2:19" x14ac:dyDescent="0.2">
      <c r="B122" t="s">
        <v>159</v>
      </c>
      <c r="C122">
        <v>14060</v>
      </c>
      <c r="D122" t="s">
        <v>159</v>
      </c>
      <c r="E122" t="s">
        <v>55</v>
      </c>
      <c r="F122" t="s">
        <v>14</v>
      </c>
      <c r="M122" s="94" t="str">
        <v>Haiti</v>
      </c>
      <c r="N122" s="95">
        <v>10905</v>
      </c>
      <c r="O122" s="94" t="str">
        <v>Singapore</v>
      </c>
      <c r="P122" s="95">
        <v>11619</v>
      </c>
      <c r="Q122" s="94">
        <v>0.43877551020408162</v>
      </c>
      <c r="R122" s="97">
        <v>1.0680700464218412E-3</v>
      </c>
      <c r="S122" s="95">
        <v>0.96271912487934919</v>
      </c>
    </row>
    <row r="123" spans="2:19" x14ac:dyDescent="0.2">
      <c r="B123" t="s">
        <v>160</v>
      </c>
      <c r="C123">
        <v>68603</v>
      </c>
      <c r="D123" t="s">
        <v>160</v>
      </c>
      <c r="E123" t="s">
        <v>51</v>
      </c>
      <c r="F123" t="s">
        <v>8</v>
      </c>
      <c r="M123" s="94" t="str">
        <v>Portugal</v>
      </c>
      <c r="N123" s="95">
        <v>11342</v>
      </c>
      <c r="O123" s="94" t="str">
        <v>Uruguay</v>
      </c>
      <c r="P123" s="95">
        <v>11755</v>
      </c>
      <c r="Q123" s="94">
        <v>0.43367346938775508</v>
      </c>
      <c r="R123" s="97">
        <v>1.0805717700050558E-3</v>
      </c>
      <c r="S123" s="95">
        <v>0.96165105483292734</v>
      </c>
    </row>
    <row r="124" spans="2:19" x14ac:dyDescent="0.2">
      <c r="B124" t="s">
        <v>161</v>
      </c>
      <c r="C124">
        <v>1852</v>
      </c>
      <c r="D124" t="s">
        <v>161</v>
      </c>
      <c r="E124" t="s">
        <v>7</v>
      </c>
      <c r="F124" t="s">
        <v>8</v>
      </c>
      <c r="M124" s="94" t="str">
        <v>Greece</v>
      </c>
      <c r="N124" s="95">
        <v>11522</v>
      </c>
      <c r="O124" s="94" t="str">
        <v>Burundi</v>
      </c>
      <c r="P124" s="95">
        <v>12455</v>
      </c>
      <c r="Q124" s="94">
        <v>0.42857142857142855</v>
      </c>
      <c r="R124" s="97">
        <v>1.1449188766833663E-3</v>
      </c>
      <c r="S124" s="95">
        <v>0.96057048306292236</v>
      </c>
    </row>
    <row r="125" spans="2:19" x14ac:dyDescent="0.2">
      <c r="B125" t="s">
        <v>162</v>
      </c>
      <c r="C125">
        <v>5209</v>
      </c>
      <c r="D125" t="s">
        <v>162</v>
      </c>
      <c r="E125" t="s">
        <v>41</v>
      </c>
      <c r="F125" t="s">
        <v>14</v>
      </c>
      <c r="M125" s="94" t="str">
        <v>Senegal</v>
      </c>
      <c r="N125" s="95">
        <v>11547</v>
      </c>
      <c r="O125" s="94" t="str">
        <v>Ghana</v>
      </c>
      <c r="P125" s="95">
        <v>13333</v>
      </c>
      <c r="Q125" s="94">
        <v>0.42346938775510207</v>
      </c>
      <c r="R125" s="97">
        <v>1.22562853334559E-3</v>
      </c>
      <c r="S125" s="95">
        <v>0.95942556418623892</v>
      </c>
    </row>
    <row r="126" spans="2:19" x14ac:dyDescent="0.2">
      <c r="B126" t="s">
        <v>163</v>
      </c>
      <c r="C126">
        <v>754</v>
      </c>
      <c r="D126" t="s">
        <v>163</v>
      </c>
      <c r="E126" t="s">
        <v>16</v>
      </c>
      <c r="F126" t="s">
        <v>11</v>
      </c>
      <c r="M126" s="94" t="str">
        <v>Singapore</v>
      </c>
      <c r="N126" s="95">
        <v>11619</v>
      </c>
      <c r="O126" s="94" t="str">
        <v>Yemen</v>
      </c>
      <c r="P126" s="95">
        <v>14000</v>
      </c>
      <c r="Q126" s="94">
        <v>0.41836734693877553</v>
      </c>
      <c r="R126" s="97">
        <v>1.2869421335662086E-3</v>
      </c>
      <c r="S126" s="95">
        <v>0.95819993565289341</v>
      </c>
    </row>
    <row r="127" spans="2:19" x14ac:dyDescent="0.2">
      <c r="B127" t="s">
        <v>164</v>
      </c>
      <c r="C127">
        <v>35</v>
      </c>
      <c r="D127" t="s">
        <v>164</v>
      </c>
      <c r="E127" t="s">
        <v>51</v>
      </c>
      <c r="F127" t="s">
        <v>30</v>
      </c>
      <c r="M127" s="94" t="str">
        <v>Uruguay</v>
      </c>
      <c r="N127" s="95">
        <v>11755</v>
      </c>
      <c r="O127" s="94" t="str">
        <v>Malawi</v>
      </c>
      <c r="P127" s="95">
        <v>14060</v>
      </c>
      <c r="Q127" s="94">
        <v>0.41326530612244899</v>
      </c>
      <c r="R127" s="97">
        <v>1.2924575998529209E-3</v>
      </c>
      <c r="S127" s="95">
        <v>0.95691299351932713</v>
      </c>
    </row>
    <row r="128" spans="2:19" x14ac:dyDescent="0.2">
      <c r="B128" t="s">
        <v>165</v>
      </c>
      <c r="C128">
        <v>715</v>
      </c>
      <c r="D128" t="s">
        <v>166</v>
      </c>
      <c r="E128" t="s">
        <v>28</v>
      </c>
      <c r="F128" t="s">
        <v>21</v>
      </c>
      <c r="M128" s="94" t="str">
        <v>Burundi</v>
      </c>
      <c r="N128" s="95">
        <v>12455</v>
      </c>
      <c r="O128" s="94" t="str">
        <v>Hungary</v>
      </c>
      <c r="P128" s="95">
        <v>16551</v>
      </c>
      <c r="Q128" s="94">
        <v>0.40816326530612246</v>
      </c>
      <c r="R128" s="97">
        <v>1.5214413751895941E-3</v>
      </c>
      <c r="S128" s="95">
        <v>0.95562053591947427</v>
      </c>
    </row>
    <row r="129" spans="2:19" x14ac:dyDescent="0.2">
      <c r="B129" t="s">
        <v>167</v>
      </c>
      <c r="C129">
        <v>2321</v>
      </c>
      <c r="D129" t="s">
        <v>167</v>
      </c>
      <c r="E129" t="s">
        <v>41</v>
      </c>
      <c r="F129" t="s">
        <v>14</v>
      </c>
      <c r="M129" s="94" t="str">
        <v>Ghana</v>
      </c>
      <c r="N129" s="95">
        <v>13333</v>
      </c>
      <c r="O129" s="94" t="str">
        <v>Paraguay</v>
      </c>
      <c r="P129" s="95">
        <v>16804</v>
      </c>
      <c r="Q129" s="94">
        <v>0.40306122448979592</v>
      </c>
      <c r="R129" s="97">
        <v>1.5446982580318979E-3</v>
      </c>
      <c r="S129" s="95">
        <v>0.95409909454428465</v>
      </c>
    </row>
    <row r="130" spans="2:19" x14ac:dyDescent="0.2">
      <c r="B130" t="s">
        <v>168</v>
      </c>
      <c r="C130">
        <v>2624</v>
      </c>
      <c r="D130" t="s">
        <v>168</v>
      </c>
      <c r="E130" t="s">
        <v>55</v>
      </c>
      <c r="F130" t="s">
        <v>14</v>
      </c>
      <c r="M130" s="94" t="str">
        <v>Yemen</v>
      </c>
      <c r="N130" s="95">
        <v>14000</v>
      </c>
      <c r="O130" s="94" t="str">
        <v>Panama</v>
      </c>
      <c r="P130" s="95">
        <v>17895</v>
      </c>
      <c r="Q130" s="94">
        <v>0.39795918367346939</v>
      </c>
      <c r="R130" s="97">
        <v>1.6449878200119502E-3</v>
      </c>
      <c r="S130" s="95">
        <v>0.95255439628625271</v>
      </c>
    </row>
    <row r="131" spans="2:19" x14ac:dyDescent="0.2">
      <c r="B131" t="s">
        <v>169</v>
      </c>
      <c r="C131">
        <v>351</v>
      </c>
      <c r="D131" t="s">
        <v>170</v>
      </c>
      <c r="E131" t="s">
        <v>55</v>
      </c>
      <c r="F131" t="s">
        <v>14</v>
      </c>
      <c r="M131" s="94" t="str">
        <v>Malawi</v>
      </c>
      <c r="N131" s="95">
        <v>14060</v>
      </c>
      <c r="O131" s="94" t="str">
        <v>Bolivia</v>
      </c>
      <c r="P131" s="95">
        <v>19161</v>
      </c>
      <c r="Q131" s="94">
        <v>0.39285714285714285</v>
      </c>
      <c r="R131" s="97">
        <v>1.7613641586615803E-3</v>
      </c>
      <c r="S131" s="95">
        <v>0.95090940846624072</v>
      </c>
    </row>
    <row r="132" spans="2:19" x14ac:dyDescent="0.2">
      <c r="B132" t="s">
        <v>171</v>
      </c>
      <c r="C132">
        <v>213493</v>
      </c>
      <c r="D132" t="s">
        <v>171</v>
      </c>
      <c r="E132" t="s">
        <v>39</v>
      </c>
      <c r="F132" t="s">
        <v>21</v>
      </c>
      <c r="M132" s="94" t="str">
        <v>Hungary</v>
      </c>
      <c r="N132" s="95">
        <v>16551</v>
      </c>
      <c r="O132" s="94" t="str">
        <v>Costa Rica</v>
      </c>
      <c r="P132" s="95">
        <v>19226</v>
      </c>
      <c r="Q132" s="94">
        <v>0.38775510204081631</v>
      </c>
      <c r="R132" s="97">
        <v>1.7673392471388519E-3</v>
      </c>
      <c r="S132" s="95">
        <v>0.94914804430757915</v>
      </c>
    </row>
    <row r="133" spans="2:19" x14ac:dyDescent="0.2">
      <c r="B133" t="s">
        <v>172</v>
      </c>
      <c r="C133">
        <v>132</v>
      </c>
      <c r="D133" t="s">
        <v>173</v>
      </c>
      <c r="E133" t="s">
        <v>30</v>
      </c>
      <c r="F133" t="s">
        <v>30</v>
      </c>
      <c r="M133" s="94" t="str">
        <v>Paraguay</v>
      </c>
      <c r="N133" s="95">
        <v>16804</v>
      </c>
      <c r="O133" s="94" t="str">
        <v>Israel</v>
      </c>
      <c r="P133" s="95">
        <v>19376</v>
      </c>
      <c r="Q133" s="94">
        <v>0.38265306122448978</v>
      </c>
      <c r="R133" s="97">
        <v>1.7811279128556326E-3</v>
      </c>
      <c r="S133" s="95">
        <v>0.94738070506044036</v>
      </c>
    </row>
    <row r="134" spans="2:19" x14ac:dyDescent="0.2">
      <c r="B134" t="s">
        <v>174</v>
      </c>
      <c r="C134">
        <v>6497</v>
      </c>
      <c r="D134" t="s">
        <v>175</v>
      </c>
      <c r="E134" t="s">
        <v>10</v>
      </c>
      <c r="F134" t="s">
        <v>11</v>
      </c>
      <c r="M134" s="94" t="str">
        <v>Panama</v>
      </c>
      <c r="N134" s="95">
        <v>17895</v>
      </c>
      <c r="O134" s="94" t="str">
        <v>Czech Republic</v>
      </c>
      <c r="P134" s="95">
        <v>19763</v>
      </c>
      <c r="Q134" s="94">
        <v>0.37755102040816324</v>
      </c>
      <c r="R134" s="97">
        <v>1.8167026704049272E-3</v>
      </c>
      <c r="S134" s="95">
        <v>0.94559957714758469</v>
      </c>
    </row>
    <row r="135" spans="2:19" x14ac:dyDescent="0.2">
      <c r="B135" t="s">
        <v>176</v>
      </c>
      <c r="C135">
        <v>8</v>
      </c>
      <c r="D135" t="s">
        <v>176</v>
      </c>
      <c r="E135" t="s">
        <v>16</v>
      </c>
      <c r="F135" t="s">
        <v>11</v>
      </c>
      <c r="M135" s="94" t="str">
        <v>Bolivia</v>
      </c>
      <c r="N135" s="95">
        <v>19161</v>
      </c>
      <c r="O135" s="94" t="str">
        <v>Mozambique</v>
      </c>
      <c r="P135" s="95">
        <v>19832</v>
      </c>
      <c r="Q135" s="94">
        <v>0.37244897959183676</v>
      </c>
      <c r="R135" s="97">
        <v>1.8230454566346462E-3</v>
      </c>
      <c r="S135" s="95">
        <v>0.94378287447717979</v>
      </c>
    </row>
    <row r="136" spans="2:19" x14ac:dyDescent="0.2">
      <c r="B136" t="s">
        <v>177</v>
      </c>
      <c r="C136">
        <v>3398</v>
      </c>
      <c r="D136" t="s">
        <v>177</v>
      </c>
      <c r="E136" t="s">
        <v>67</v>
      </c>
      <c r="F136" t="s">
        <v>8</v>
      </c>
      <c r="M136" s="94" t="str">
        <v>Costa Rica</v>
      </c>
      <c r="N136" s="95">
        <v>19226</v>
      </c>
      <c r="O136" s="94" t="str">
        <v>Jordan</v>
      </c>
      <c r="P136" s="95">
        <v>20060</v>
      </c>
      <c r="Q136" s="94">
        <v>0.36734693877551022</v>
      </c>
      <c r="R136" s="97">
        <v>1.8440042285241532E-3</v>
      </c>
      <c r="S136" s="95">
        <v>0.9419598290205452</v>
      </c>
    </row>
    <row r="137" spans="2:19" x14ac:dyDescent="0.2">
      <c r="B137" t="s">
        <v>178</v>
      </c>
      <c r="C137">
        <v>1070</v>
      </c>
      <c r="D137" t="s">
        <v>178</v>
      </c>
      <c r="E137" t="s">
        <v>10</v>
      </c>
      <c r="F137" t="s">
        <v>11</v>
      </c>
      <c r="M137" s="94" t="str">
        <v>Israel</v>
      </c>
      <c r="N137" s="95">
        <v>19376</v>
      </c>
      <c r="O137" s="94" t="str">
        <v>Congo (DRC)</v>
      </c>
      <c r="P137" s="95">
        <v>20550</v>
      </c>
      <c r="Q137" s="94">
        <v>0.36224489795918369</v>
      </c>
      <c r="R137" s="97">
        <v>1.8890472031989705E-3</v>
      </c>
      <c r="S137" s="95">
        <v>0.94011582479202105</v>
      </c>
    </row>
    <row r="138" spans="2:19" x14ac:dyDescent="0.2">
      <c r="B138" t="s">
        <v>179</v>
      </c>
      <c r="C138">
        <v>85767</v>
      </c>
      <c r="D138" t="s">
        <v>179</v>
      </c>
      <c r="E138" t="s">
        <v>13</v>
      </c>
      <c r="F138" t="s">
        <v>14</v>
      </c>
      <c r="M138" s="94" t="str">
        <v>Czech Republic</v>
      </c>
      <c r="N138" s="95">
        <v>19763</v>
      </c>
      <c r="O138" s="94" t="str">
        <v>Nicaragua</v>
      </c>
      <c r="P138" s="95">
        <v>20918</v>
      </c>
      <c r="Q138" s="94">
        <v>0.35714285714285715</v>
      </c>
      <c r="R138" s="97">
        <v>1.9228753964241393E-3</v>
      </c>
      <c r="S138" s="95">
        <v>0.938226777588822</v>
      </c>
    </row>
    <row r="139" spans="2:19" x14ac:dyDescent="0.2">
      <c r="B139" t="s">
        <v>180</v>
      </c>
      <c r="C139">
        <v>19832</v>
      </c>
      <c r="D139" t="s">
        <v>180</v>
      </c>
      <c r="E139" t="s">
        <v>55</v>
      </c>
      <c r="F139" t="s">
        <v>14</v>
      </c>
      <c r="M139" s="94" t="str">
        <v>Mozambique</v>
      </c>
      <c r="N139" s="95">
        <v>19832</v>
      </c>
      <c r="O139" s="94" t="str">
        <v>Sudan</v>
      </c>
      <c r="P139" s="95">
        <v>21000</v>
      </c>
      <c r="Q139" s="94">
        <v>0.35204081632653061</v>
      </c>
      <c r="R139" s="97">
        <v>1.9304132003493128E-3</v>
      </c>
      <c r="S139" s="95">
        <v>0.9363039021923979</v>
      </c>
    </row>
    <row r="140" spans="2:19" x14ac:dyDescent="0.2">
      <c r="B140" t="s">
        <v>181</v>
      </c>
      <c r="C140">
        <v>92000</v>
      </c>
      <c r="D140" t="s">
        <v>181</v>
      </c>
      <c r="E140" t="s">
        <v>51</v>
      </c>
      <c r="F140" t="s">
        <v>8</v>
      </c>
      <c r="M140" s="94" t="str">
        <v>Jordan</v>
      </c>
      <c r="N140" s="95">
        <v>20060</v>
      </c>
      <c r="O140" s="94" t="str">
        <v>Azerbaijan</v>
      </c>
      <c r="P140" s="95">
        <v>21008</v>
      </c>
      <c r="Q140" s="94">
        <v>0.34693877551020408</v>
      </c>
      <c r="R140" s="97">
        <v>1.9311485958542079E-3</v>
      </c>
      <c r="S140" s="95">
        <v>0.93437348899204853</v>
      </c>
    </row>
    <row r="141" spans="2:19" x14ac:dyDescent="0.2">
      <c r="B141" t="s">
        <v>182</v>
      </c>
      <c r="C141">
        <v>7400</v>
      </c>
      <c r="D141" t="s">
        <v>182</v>
      </c>
      <c r="E141" t="s">
        <v>48</v>
      </c>
      <c r="F141" t="s">
        <v>14</v>
      </c>
      <c r="M141" s="94" t="str">
        <v>Congo (DRC)</v>
      </c>
      <c r="N141" s="95">
        <v>20550</v>
      </c>
      <c r="O141" s="94" t="str">
        <v>Ivory Coast</v>
      </c>
      <c r="P141" s="95">
        <v>21186</v>
      </c>
      <c r="Q141" s="94">
        <v>0.34183673469387754</v>
      </c>
      <c r="R141" s="97">
        <v>1.9475111458381212E-3</v>
      </c>
      <c r="S141" s="95">
        <v>0.93244234039619434</v>
      </c>
    </row>
    <row r="142" spans="2:19" x14ac:dyDescent="0.2">
      <c r="B142" t="s">
        <v>183</v>
      </c>
      <c r="C142">
        <v>25685</v>
      </c>
      <c r="D142" t="s">
        <v>183</v>
      </c>
      <c r="E142" t="s">
        <v>7</v>
      </c>
      <c r="F142" t="s">
        <v>8</v>
      </c>
      <c r="M142" s="94" t="str">
        <v>Nicaragua</v>
      </c>
      <c r="N142" s="95">
        <v>20918</v>
      </c>
      <c r="O142" s="94" t="str">
        <v>Honduras</v>
      </c>
      <c r="P142" s="95">
        <v>21629</v>
      </c>
      <c r="Q142" s="94">
        <v>0.33673469387755101</v>
      </c>
      <c r="R142" s="97">
        <v>1.9882336719216805E-3</v>
      </c>
      <c r="S142" s="95">
        <v>0.9304948292503562</v>
      </c>
    </row>
    <row r="143" spans="2:19" x14ac:dyDescent="0.2">
      <c r="B143" t="s">
        <v>184</v>
      </c>
      <c r="C143">
        <v>10887</v>
      </c>
      <c r="D143" t="s">
        <v>184</v>
      </c>
      <c r="E143" t="s">
        <v>16</v>
      </c>
      <c r="F143" t="s">
        <v>11</v>
      </c>
      <c r="M143" s="94" t="str">
        <v>Sudan</v>
      </c>
      <c r="N143" s="95">
        <v>21000</v>
      </c>
      <c r="O143" s="94" t="str">
        <v>Romania</v>
      </c>
      <c r="P143" s="95">
        <v>21632</v>
      </c>
      <c r="Q143" s="94">
        <v>0.33163265306122447</v>
      </c>
      <c r="R143" s="97">
        <v>1.9885094452360159E-3</v>
      </c>
      <c r="S143" s="95">
        <v>0.92850659557843451</v>
      </c>
    </row>
    <row r="144" spans="2:19" x14ac:dyDescent="0.2">
      <c r="B144" t="s">
        <v>185</v>
      </c>
      <c r="C144">
        <v>9469</v>
      </c>
      <c r="D144" t="s">
        <v>185</v>
      </c>
      <c r="E144" t="s">
        <v>30</v>
      </c>
      <c r="F144" t="s">
        <v>30</v>
      </c>
      <c r="M144" s="94" t="str">
        <v>Azerbaijan</v>
      </c>
      <c r="N144" s="95">
        <v>21008</v>
      </c>
      <c r="O144" s="94" t="str">
        <v>Zimbabwe</v>
      </c>
      <c r="P144" s="95">
        <v>22000</v>
      </c>
      <c r="Q144" s="94">
        <v>0.32653061224489793</v>
      </c>
      <c r="R144" s="97">
        <v>2.0223376384611849E-3</v>
      </c>
      <c r="S144" s="95">
        <v>0.92651808613319853</v>
      </c>
    </row>
    <row r="145" spans="2:19" x14ac:dyDescent="0.2">
      <c r="B145" t="s">
        <v>186</v>
      </c>
      <c r="C145">
        <v>20918</v>
      </c>
      <c r="D145" t="s">
        <v>186</v>
      </c>
      <c r="E145" t="s">
        <v>39</v>
      </c>
      <c r="F145" t="s">
        <v>21</v>
      </c>
      <c r="M145" s="94" t="str">
        <v>Ivory Coast</v>
      </c>
      <c r="N145" s="95">
        <v>21186</v>
      </c>
      <c r="O145" s="94" t="str">
        <v>Zambia</v>
      </c>
      <c r="P145" s="95">
        <v>22823</v>
      </c>
      <c r="Q145" s="94">
        <v>0.32142857142857145</v>
      </c>
      <c r="R145" s="97">
        <v>2.0979914510272555E-3</v>
      </c>
      <c r="S145" s="95">
        <v>0.92449574849473737</v>
      </c>
    </row>
    <row r="146" spans="2:19" x14ac:dyDescent="0.2">
      <c r="B146" t="s">
        <v>187</v>
      </c>
      <c r="C146">
        <v>10723</v>
      </c>
      <c r="D146" t="s">
        <v>187</v>
      </c>
      <c r="E146" t="s">
        <v>41</v>
      </c>
      <c r="F146" t="s">
        <v>14</v>
      </c>
      <c r="M146" s="94" t="str">
        <v>Honduras</v>
      </c>
      <c r="N146" s="95">
        <v>21629</v>
      </c>
      <c r="O146" s="94" t="str">
        <v>Uzbekistan</v>
      </c>
      <c r="P146" s="95">
        <v>22900</v>
      </c>
      <c r="Q146" s="94">
        <v>0.31632653061224492</v>
      </c>
      <c r="R146" s="97">
        <v>2.1050696327618696E-3</v>
      </c>
      <c r="S146" s="95">
        <v>0.92239775704371008</v>
      </c>
    </row>
    <row r="147" spans="2:19" x14ac:dyDescent="0.2">
      <c r="B147" t="s">
        <v>188</v>
      </c>
      <c r="C147">
        <v>65988</v>
      </c>
      <c r="D147" t="s">
        <v>188</v>
      </c>
      <c r="E147" t="s">
        <v>41</v>
      </c>
      <c r="F147" t="s">
        <v>14</v>
      </c>
      <c r="M147" s="94" t="str">
        <v>Romania</v>
      </c>
      <c r="N147" s="95">
        <v>21632</v>
      </c>
      <c r="O147" s="94" t="str">
        <v>Tunisia</v>
      </c>
      <c r="P147" s="95">
        <v>22964</v>
      </c>
      <c r="Q147" s="94">
        <v>0.31122448979591838</v>
      </c>
      <c r="R147" s="97">
        <v>2.1109527968010294E-3</v>
      </c>
      <c r="S147" s="95">
        <v>0.92029268741094816</v>
      </c>
    </row>
    <row r="148" spans="2:19" x14ac:dyDescent="0.2">
      <c r="B148" t="s">
        <v>189</v>
      </c>
      <c r="C148">
        <v>2653</v>
      </c>
      <c r="D148" t="s">
        <v>189</v>
      </c>
      <c r="E148" t="s">
        <v>16</v>
      </c>
      <c r="F148" t="s">
        <v>11</v>
      </c>
      <c r="M148" s="94" t="str">
        <v>Zimbabwe</v>
      </c>
      <c r="N148" s="95">
        <v>22000</v>
      </c>
      <c r="O148" s="94" t="str">
        <v>Sri Lanka</v>
      </c>
      <c r="P148" s="95">
        <v>23355</v>
      </c>
      <c r="Q148" s="94">
        <v>0.30612244897959184</v>
      </c>
      <c r="R148" s="97">
        <v>2.1468952521027716E-3</v>
      </c>
      <c r="S148" s="95">
        <v>0.91818173461414709</v>
      </c>
    </row>
    <row r="149" spans="2:19" x14ac:dyDescent="0.2">
      <c r="B149" t="s">
        <v>190</v>
      </c>
      <c r="C149">
        <v>1960</v>
      </c>
      <c r="D149" t="s">
        <v>190</v>
      </c>
      <c r="E149" t="s">
        <v>25</v>
      </c>
      <c r="F149" t="s">
        <v>8</v>
      </c>
      <c r="M149" s="94" t="str">
        <v>Zambia</v>
      </c>
      <c r="N149" s="95">
        <v>22823</v>
      </c>
      <c r="O149" s="94" t="str">
        <v>Angola</v>
      </c>
      <c r="P149" s="95">
        <v>24000</v>
      </c>
      <c r="Q149" s="94">
        <v>0.30102040816326531</v>
      </c>
      <c r="R149" s="97">
        <v>2.206186514684929E-3</v>
      </c>
      <c r="S149" s="95">
        <v>0.91603483936204433</v>
      </c>
    </row>
    <row r="150" spans="2:19" x14ac:dyDescent="0.2">
      <c r="B150" t="s">
        <v>191</v>
      </c>
      <c r="C150">
        <v>77275</v>
      </c>
      <c r="D150" t="s">
        <v>191</v>
      </c>
      <c r="E150" t="s">
        <v>7</v>
      </c>
      <c r="F150" t="s">
        <v>8</v>
      </c>
      <c r="M150" s="94" t="str">
        <v>Uzbekistan</v>
      </c>
      <c r="N150" s="95">
        <v>22900</v>
      </c>
      <c r="O150" s="94" t="str">
        <v>Guatemala</v>
      </c>
      <c r="P150" s="95">
        <v>25538</v>
      </c>
      <c r="Q150" s="94">
        <v>0.29591836734693877</v>
      </c>
      <c r="R150" s="97">
        <v>2.3475663005009884E-3</v>
      </c>
      <c r="S150" s="95">
        <v>0.91382865284735937</v>
      </c>
    </row>
    <row r="151" spans="2:19" x14ac:dyDescent="0.2">
      <c r="B151" t="s">
        <v>192</v>
      </c>
      <c r="C151">
        <v>17895</v>
      </c>
      <c r="D151" t="s">
        <v>192</v>
      </c>
      <c r="E151" t="s">
        <v>39</v>
      </c>
      <c r="F151" t="s">
        <v>21</v>
      </c>
      <c r="M151" s="94" t="str">
        <v>Tunisia</v>
      </c>
      <c r="N151" s="95">
        <v>22964</v>
      </c>
      <c r="O151" s="94" t="str">
        <v>Nepal</v>
      </c>
      <c r="P151" s="95">
        <v>25685</v>
      </c>
      <c r="Q151" s="94">
        <v>0.29081632653061223</v>
      </c>
      <c r="R151" s="97">
        <v>2.3610791929034335E-3</v>
      </c>
      <c r="S151" s="95">
        <v>0.91148108654685844</v>
      </c>
    </row>
    <row r="152" spans="2:19" x14ac:dyDescent="0.2">
      <c r="B152" t="s">
        <v>193</v>
      </c>
      <c r="C152">
        <v>5087</v>
      </c>
      <c r="D152" t="s">
        <v>193</v>
      </c>
      <c r="E152" t="s">
        <v>30</v>
      </c>
      <c r="F152" t="s">
        <v>30</v>
      </c>
      <c r="M152" s="94" t="str">
        <v>Sri Lanka</v>
      </c>
      <c r="N152" s="95">
        <v>23355</v>
      </c>
      <c r="O152" s="94" t="str">
        <v>Dominican Republic</v>
      </c>
      <c r="P152" s="95">
        <v>26782</v>
      </c>
      <c r="Q152" s="94">
        <v>0.2857142857142857</v>
      </c>
      <c r="R152" s="97">
        <v>2.4619203015121571E-3</v>
      </c>
      <c r="S152" s="95">
        <v>0.90912000735395493</v>
      </c>
    </row>
    <row r="153" spans="2:19" x14ac:dyDescent="0.2">
      <c r="B153" t="s">
        <v>194</v>
      </c>
      <c r="C153">
        <v>16804</v>
      </c>
      <c r="D153" t="s">
        <v>194</v>
      </c>
      <c r="E153" t="s">
        <v>23</v>
      </c>
      <c r="F153" t="s">
        <v>21</v>
      </c>
      <c r="M153" s="94" t="str">
        <v>Angola</v>
      </c>
      <c r="N153" s="95">
        <v>24000</v>
      </c>
      <c r="O153" s="94" t="str">
        <v>Madagascar</v>
      </c>
      <c r="P153" s="95">
        <v>27903</v>
      </c>
      <c r="Q153" s="94">
        <v>0.28061224489795916</v>
      </c>
      <c r="R153" s="97">
        <v>2.5649675966355656E-3</v>
      </c>
      <c r="S153" s="95">
        <v>0.90665808705244288</v>
      </c>
    </row>
    <row r="154" spans="2:19" x14ac:dyDescent="0.2">
      <c r="B154" t="s">
        <v>195</v>
      </c>
      <c r="C154">
        <v>96440</v>
      </c>
      <c r="D154" t="s">
        <v>195</v>
      </c>
      <c r="E154" t="s">
        <v>23</v>
      </c>
      <c r="F154" t="s">
        <v>21</v>
      </c>
      <c r="M154" s="94" t="str">
        <v>Guatemala</v>
      </c>
      <c r="N154" s="95">
        <v>25538</v>
      </c>
      <c r="O154" s="94" t="str">
        <v>Kazakhstan</v>
      </c>
      <c r="P154" s="95">
        <v>29403</v>
      </c>
      <c r="Q154" s="94">
        <v>0.27551020408163263</v>
      </c>
      <c r="R154" s="97">
        <v>2.7028542538033735E-3</v>
      </c>
      <c r="S154" s="95">
        <v>0.90409311945580728</v>
      </c>
    </row>
    <row r="155" spans="2:19" x14ac:dyDescent="0.2">
      <c r="B155" t="s">
        <v>196</v>
      </c>
      <c r="C155">
        <v>215000</v>
      </c>
      <c r="D155" t="s">
        <v>196</v>
      </c>
      <c r="E155" t="s">
        <v>51</v>
      </c>
      <c r="F155" t="s">
        <v>8</v>
      </c>
      <c r="M155" s="94" t="str">
        <v>Nepal</v>
      </c>
      <c r="N155" s="95">
        <v>25685</v>
      </c>
      <c r="O155" s="94" t="str">
        <v>Turkmenistan</v>
      </c>
      <c r="P155" s="95">
        <v>30452</v>
      </c>
      <c r="Q155" s="94">
        <v>0.27040816326530615</v>
      </c>
      <c r="R155" s="97">
        <v>2.7992829893827274E-3</v>
      </c>
      <c r="S155" s="95">
        <v>0.90139026520200383</v>
      </c>
    </row>
    <row r="156" spans="2:19" x14ac:dyDescent="0.2">
      <c r="B156" t="s">
        <v>197</v>
      </c>
      <c r="C156">
        <v>68518</v>
      </c>
      <c r="D156" t="s">
        <v>197</v>
      </c>
      <c r="E156" t="s">
        <v>10</v>
      </c>
      <c r="F156" t="s">
        <v>11</v>
      </c>
      <c r="M156" s="94" t="str">
        <v>Dominican Republic</v>
      </c>
      <c r="N156" s="95">
        <v>26782</v>
      </c>
      <c r="O156" s="94" t="str">
        <v>Cameroon</v>
      </c>
      <c r="P156" s="95">
        <v>30701</v>
      </c>
      <c r="Q156" s="94">
        <v>0.26530612244897961</v>
      </c>
      <c r="R156" s="97">
        <v>2.8221721744725835E-3</v>
      </c>
      <c r="S156" s="95">
        <v>0.89859098221262113</v>
      </c>
    </row>
    <row r="157" spans="2:19" x14ac:dyDescent="0.2">
      <c r="B157" t="s">
        <v>198</v>
      </c>
      <c r="C157">
        <v>11342</v>
      </c>
      <c r="D157" t="s">
        <v>198</v>
      </c>
      <c r="E157" t="s">
        <v>16</v>
      </c>
      <c r="F157" t="s">
        <v>11</v>
      </c>
      <c r="M157" s="94" t="str">
        <v>Madagascar</v>
      </c>
      <c r="N157" s="95">
        <v>27903</v>
      </c>
      <c r="O157" s="94" t="str">
        <v>Afghanistan</v>
      </c>
      <c r="P157" s="95">
        <v>30748</v>
      </c>
      <c r="Q157" s="94">
        <v>0.26020408163265307</v>
      </c>
      <c r="R157" s="97">
        <v>2.8264926230638417E-3</v>
      </c>
      <c r="S157" s="95">
        <v>0.89576881003814857</v>
      </c>
    </row>
    <row r="158" spans="2:19" x14ac:dyDescent="0.2">
      <c r="B158" t="s">
        <v>199</v>
      </c>
      <c r="C158">
        <v>1150</v>
      </c>
      <c r="D158" t="s">
        <v>199</v>
      </c>
      <c r="E158" t="s">
        <v>25</v>
      </c>
      <c r="F158" t="s">
        <v>8</v>
      </c>
      <c r="M158" s="94" t="str">
        <v>Kazakhstan</v>
      </c>
      <c r="N158" s="95">
        <v>29403</v>
      </c>
      <c r="O158" s="94" t="str">
        <v>Belarus</v>
      </c>
      <c r="P158" s="95">
        <v>32500</v>
      </c>
      <c r="Q158" s="94">
        <v>0.25510204081632654</v>
      </c>
      <c r="R158" s="97">
        <v>2.9875442386358415E-3</v>
      </c>
      <c r="S158" s="95">
        <v>0.89294231741508467</v>
      </c>
    </row>
    <row r="159" spans="2:19" x14ac:dyDescent="0.2">
      <c r="B159" t="s">
        <v>200</v>
      </c>
      <c r="C159">
        <v>1034</v>
      </c>
      <c r="D159" t="s">
        <v>201</v>
      </c>
      <c r="E159" t="s">
        <v>48</v>
      </c>
      <c r="F159" t="s">
        <v>14</v>
      </c>
      <c r="M159" s="94" t="str">
        <v>Turkmenistan</v>
      </c>
      <c r="N159" s="95">
        <v>30452</v>
      </c>
      <c r="O159" s="94" t="str">
        <v>Tanzania</v>
      </c>
      <c r="P159" s="95">
        <v>35803</v>
      </c>
      <c r="Q159" s="94">
        <v>0.25</v>
      </c>
      <c r="R159" s="97">
        <v>3.2911706577193546E-3</v>
      </c>
      <c r="S159" s="95">
        <v>0.88995477317644889</v>
      </c>
    </row>
    <row r="160" spans="2:19" x14ac:dyDescent="0.2">
      <c r="B160" t="s">
        <v>202</v>
      </c>
      <c r="C160">
        <v>21632</v>
      </c>
      <c r="D160" t="s">
        <v>202</v>
      </c>
      <c r="E160" t="s">
        <v>10</v>
      </c>
      <c r="F160" t="s">
        <v>11</v>
      </c>
      <c r="M160" s="94" t="str">
        <v>Cameroon</v>
      </c>
      <c r="N160" s="95">
        <v>30701</v>
      </c>
      <c r="O160" s="94" t="str">
        <v>Cambodia</v>
      </c>
      <c r="P160" s="95">
        <v>36600</v>
      </c>
      <c r="Q160" s="94">
        <v>0.24489795918367346</v>
      </c>
      <c r="R160" s="97">
        <v>3.3644344348945166E-3</v>
      </c>
      <c r="S160" s="95">
        <v>0.88666360251872955</v>
      </c>
    </row>
    <row r="161" spans="2:19" x14ac:dyDescent="0.2">
      <c r="B161" t="s">
        <v>203</v>
      </c>
      <c r="C161">
        <v>489118</v>
      </c>
      <c r="D161" t="s">
        <v>204</v>
      </c>
      <c r="E161" t="s">
        <v>10</v>
      </c>
      <c r="F161" t="s">
        <v>11</v>
      </c>
      <c r="M161" s="94" t="str">
        <v>Afghanistan</v>
      </c>
      <c r="N161" s="95">
        <v>30748</v>
      </c>
      <c r="O161" s="94" t="str">
        <v>El Salvador</v>
      </c>
      <c r="P161" s="95">
        <v>36691</v>
      </c>
      <c r="Q161" s="94">
        <v>0.23979591836734693</v>
      </c>
      <c r="R161" s="97">
        <v>3.3727995587626972E-3</v>
      </c>
      <c r="S161" s="95">
        <v>0.88329916808383502</v>
      </c>
    </row>
    <row r="162" spans="2:19" x14ac:dyDescent="0.2">
      <c r="B162" t="s">
        <v>205</v>
      </c>
      <c r="C162">
        <v>65000</v>
      </c>
      <c r="D162" t="s">
        <v>205</v>
      </c>
      <c r="E162" t="s">
        <v>55</v>
      </c>
      <c r="F162" t="s">
        <v>14</v>
      </c>
      <c r="M162" s="94" t="str">
        <v>Belarus</v>
      </c>
      <c r="N162" s="95">
        <v>32500</v>
      </c>
      <c r="O162" s="94" t="str">
        <v>Ecuador</v>
      </c>
      <c r="P162" s="95">
        <v>39251</v>
      </c>
      <c r="Q162" s="94">
        <v>0.23469387755102042</v>
      </c>
      <c r="R162" s="97">
        <v>3.6081261203290897E-3</v>
      </c>
      <c r="S162" s="95">
        <v>0.87992636852507233</v>
      </c>
    </row>
    <row r="163" spans="2:19" x14ac:dyDescent="0.2">
      <c r="B163" t="s">
        <v>206</v>
      </c>
      <c r="C163">
        <v>503</v>
      </c>
      <c r="D163" t="s">
        <v>207</v>
      </c>
      <c r="E163" t="s">
        <v>28</v>
      </c>
      <c r="F163" t="s">
        <v>21</v>
      </c>
      <c r="M163" s="94" t="str">
        <v>Tanzania</v>
      </c>
      <c r="N163" s="95">
        <v>35803</v>
      </c>
      <c r="O163" s="94" t="str">
        <v>Canada</v>
      </c>
      <c r="P163" s="95">
        <v>39579</v>
      </c>
      <c r="Q163" s="94">
        <v>0.22959183673469388</v>
      </c>
      <c r="R163" s="97">
        <v>3.6382773360297835E-3</v>
      </c>
      <c r="S163" s="95">
        <v>0.87631824240474321</v>
      </c>
    </row>
    <row r="164" spans="2:19" x14ac:dyDescent="0.2">
      <c r="B164" t="s">
        <v>208</v>
      </c>
      <c r="C164">
        <v>410</v>
      </c>
      <c r="D164" t="s">
        <v>209</v>
      </c>
      <c r="E164" t="s">
        <v>28</v>
      </c>
      <c r="F164" t="s">
        <v>21</v>
      </c>
      <c r="M164" s="94" t="str">
        <v>Cambodia</v>
      </c>
      <c r="N164" s="95">
        <v>36600</v>
      </c>
      <c r="O164" s="94" t="str">
        <v>Chile</v>
      </c>
      <c r="P164" s="95">
        <v>40131</v>
      </c>
      <c r="Q164" s="94">
        <v>0.22448979591836735</v>
      </c>
      <c r="R164" s="97">
        <v>3.689019625867537E-3</v>
      </c>
      <c r="S164" s="95">
        <v>0.87267996506871337</v>
      </c>
    </row>
    <row r="165" spans="2:19" x14ac:dyDescent="0.2">
      <c r="B165" t="s">
        <v>210</v>
      </c>
      <c r="C165">
        <v>400</v>
      </c>
      <c r="D165" t="s">
        <v>210</v>
      </c>
      <c r="E165" t="s">
        <v>30</v>
      </c>
      <c r="F165" t="s">
        <v>30</v>
      </c>
      <c r="M165" s="94" t="str">
        <v>El Salvador</v>
      </c>
      <c r="N165" s="95">
        <v>36691</v>
      </c>
      <c r="O165" s="94" t="str">
        <v>Australia</v>
      </c>
      <c r="P165" s="95">
        <v>41180</v>
      </c>
      <c r="Q165" s="94">
        <v>0.21938775510204081</v>
      </c>
      <c r="R165" s="97">
        <v>3.7854483614468905E-3</v>
      </c>
      <c r="S165" s="95">
        <v>0.86899094544284594</v>
      </c>
    </row>
    <row r="166" spans="2:19" x14ac:dyDescent="0.2">
      <c r="B166" t="s">
        <v>211</v>
      </c>
      <c r="C166">
        <v>2</v>
      </c>
      <c r="D166" t="s">
        <v>211</v>
      </c>
      <c r="E166" t="s">
        <v>16</v>
      </c>
      <c r="F166" t="s">
        <v>11</v>
      </c>
      <c r="M166" s="94" t="str">
        <v>Ecuador</v>
      </c>
      <c r="N166" s="95">
        <v>39251</v>
      </c>
      <c r="O166" s="94" t="str">
        <v>Kenya</v>
      </c>
      <c r="P166" s="95">
        <v>42596</v>
      </c>
      <c r="Q166" s="94">
        <v>0.21428571428571427</v>
      </c>
      <c r="R166" s="97">
        <v>3.9156133658133016E-3</v>
      </c>
      <c r="S166" s="95">
        <v>0.86520549708139904</v>
      </c>
    </row>
    <row r="167" spans="2:19" x14ac:dyDescent="0.2">
      <c r="B167" t="s">
        <v>212</v>
      </c>
      <c r="C167">
        <v>61000</v>
      </c>
      <c r="D167" t="s">
        <v>212</v>
      </c>
      <c r="E167" t="s">
        <v>25</v>
      </c>
      <c r="F167" t="s">
        <v>8</v>
      </c>
      <c r="M167" s="94" t="str">
        <v>Canada</v>
      </c>
      <c r="N167" s="95">
        <v>39579</v>
      </c>
      <c r="O167" s="94" t="str">
        <v>Iraq</v>
      </c>
      <c r="P167" s="95">
        <v>45000</v>
      </c>
      <c r="Q167" s="94">
        <v>0.20918367346938777</v>
      </c>
      <c r="R167" s="97">
        <v>4.1365997150342422E-3</v>
      </c>
      <c r="S167" s="95">
        <v>0.86128988371558579</v>
      </c>
    </row>
    <row r="168" spans="2:19" x14ac:dyDescent="0.2">
      <c r="B168" t="s">
        <v>213</v>
      </c>
      <c r="C168">
        <v>11547</v>
      </c>
      <c r="D168" t="s">
        <v>213</v>
      </c>
      <c r="E168" t="s">
        <v>41</v>
      </c>
      <c r="F168" t="s">
        <v>14</v>
      </c>
      <c r="M168" s="94" t="str">
        <v>Chile</v>
      </c>
      <c r="N168" s="95">
        <v>40131</v>
      </c>
      <c r="O168" s="94" t="str">
        <v>Japan</v>
      </c>
      <c r="P168" s="95">
        <v>48802</v>
      </c>
      <c r="Q168" s="94">
        <v>0.20408163265306123</v>
      </c>
      <c r="R168" s="97">
        <v>4.4860964287355793E-3</v>
      </c>
      <c r="S168" s="95">
        <v>0.85715328400055157</v>
      </c>
    </row>
    <row r="169" spans="2:19" x14ac:dyDescent="0.2">
      <c r="B169" t="s">
        <v>214</v>
      </c>
      <c r="C169">
        <v>10900</v>
      </c>
      <c r="D169" t="s">
        <v>214</v>
      </c>
      <c r="E169" t="s">
        <v>10</v>
      </c>
      <c r="F169" t="s">
        <v>11</v>
      </c>
      <c r="M169" s="94" t="str">
        <v>Australia</v>
      </c>
      <c r="N169" s="95">
        <v>41180</v>
      </c>
      <c r="O169" s="94" t="str">
        <v>Ukraine</v>
      </c>
      <c r="P169" s="95">
        <v>52609</v>
      </c>
      <c r="Q169" s="94">
        <v>0.19897959183673469</v>
      </c>
      <c r="R169" s="97">
        <v>4.8360527646274763E-3</v>
      </c>
      <c r="S169" s="95">
        <v>0.85266718757181592</v>
      </c>
    </row>
    <row r="170" spans="2:19" x14ac:dyDescent="0.2">
      <c r="B170" t="s">
        <v>215</v>
      </c>
      <c r="C170">
        <v>340</v>
      </c>
      <c r="D170" t="s">
        <v>215</v>
      </c>
      <c r="E170" t="s">
        <v>55</v>
      </c>
      <c r="F170" t="s">
        <v>14</v>
      </c>
      <c r="M170" s="94" t="str">
        <v>Kenya</v>
      </c>
      <c r="N170" s="95">
        <v>42596</v>
      </c>
      <c r="O170" s="94" t="str">
        <v>South Korea</v>
      </c>
      <c r="P170" s="95">
        <v>53920</v>
      </c>
      <c r="Q170" s="94">
        <v>0.19387755102040816</v>
      </c>
      <c r="R170" s="97">
        <v>4.9565657029921406E-3</v>
      </c>
      <c r="S170" s="95">
        <v>0.84783113480718852</v>
      </c>
    </row>
    <row r="171" spans="2:19" x14ac:dyDescent="0.2">
      <c r="B171" t="s">
        <v>216</v>
      </c>
      <c r="C171">
        <v>4732</v>
      </c>
      <c r="D171" t="s">
        <v>216</v>
      </c>
      <c r="E171" t="s">
        <v>41</v>
      </c>
      <c r="F171" t="s">
        <v>14</v>
      </c>
      <c r="M171" s="94" t="str">
        <v>Iraq</v>
      </c>
      <c r="N171" s="95">
        <v>45000</v>
      </c>
      <c r="O171" s="94" t="str">
        <v>Italy</v>
      </c>
      <c r="P171" s="95">
        <v>54368</v>
      </c>
      <c r="Q171" s="94">
        <v>0.18877551020408162</v>
      </c>
      <c r="R171" s="97">
        <v>4.9977478512662592E-3</v>
      </c>
      <c r="S171" s="95">
        <v>0.84287456910419634</v>
      </c>
    </row>
    <row r="172" spans="2:19" x14ac:dyDescent="0.2">
      <c r="B172" t="s">
        <v>217</v>
      </c>
      <c r="C172">
        <v>11619</v>
      </c>
      <c r="D172" t="s">
        <v>217</v>
      </c>
      <c r="E172" t="s">
        <v>51</v>
      </c>
      <c r="F172" t="s">
        <v>8</v>
      </c>
      <c r="M172" s="94" t="str">
        <v>Japan</v>
      </c>
      <c r="N172" s="95">
        <v>48802</v>
      </c>
      <c r="O172" s="94" t="str">
        <v>Uganda</v>
      </c>
      <c r="P172" s="95">
        <v>55229</v>
      </c>
      <c r="Q172" s="94">
        <v>0.18367346938775511</v>
      </c>
      <c r="R172" s="97">
        <v>5.0768947924805814E-3</v>
      </c>
      <c r="S172" s="95">
        <v>0.83787682125293006</v>
      </c>
    </row>
    <row r="173" spans="2:19" x14ac:dyDescent="0.2">
      <c r="B173" t="s">
        <v>218</v>
      </c>
      <c r="C173">
        <v>10630</v>
      </c>
      <c r="D173" t="s">
        <v>218</v>
      </c>
      <c r="E173" t="s">
        <v>10</v>
      </c>
      <c r="F173" t="s">
        <v>11</v>
      </c>
      <c r="M173" s="94" t="str">
        <v>Ukraine</v>
      </c>
      <c r="N173" s="95">
        <v>52609</v>
      </c>
      <c r="O173" s="94" t="str">
        <v>Venezuela</v>
      </c>
      <c r="P173" s="95">
        <v>57096</v>
      </c>
      <c r="Q173" s="94">
        <v>0.17857142857142858</v>
      </c>
      <c r="R173" s="97">
        <v>5.248517718435446E-3</v>
      </c>
      <c r="S173" s="95">
        <v>0.83279992646044954</v>
      </c>
    </row>
    <row r="174" spans="2:19" x14ac:dyDescent="0.2">
      <c r="B174" t="s">
        <v>219</v>
      </c>
      <c r="C174">
        <v>1122</v>
      </c>
      <c r="D174" t="s">
        <v>219</v>
      </c>
      <c r="E174" t="s">
        <v>10</v>
      </c>
      <c r="F174" t="s">
        <v>11</v>
      </c>
      <c r="M174" s="94" t="str">
        <v>South Korea</v>
      </c>
      <c r="N174" s="95">
        <v>53920</v>
      </c>
      <c r="O174" s="94" t="str">
        <v>Cuba</v>
      </c>
      <c r="P174" s="95">
        <v>57337</v>
      </c>
      <c r="Q174" s="94">
        <v>0.17346938775510204</v>
      </c>
      <c r="R174" s="97">
        <v>5.2706715080204072E-3</v>
      </c>
      <c r="S174" s="95">
        <v>0.82755140874201405</v>
      </c>
    </row>
    <row r="175" spans="2:19" x14ac:dyDescent="0.2">
      <c r="B175" t="s">
        <v>220</v>
      </c>
      <c r="C175">
        <v>479</v>
      </c>
      <c r="D175" t="s">
        <v>220</v>
      </c>
      <c r="E175" t="s">
        <v>30</v>
      </c>
      <c r="F175" t="s">
        <v>30</v>
      </c>
      <c r="M175" s="94" t="str">
        <v>Italy</v>
      </c>
      <c r="N175" s="95">
        <v>54368</v>
      </c>
      <c r="O175" s="94" t="str">
        <v>Germany</v>
      </c>
      <c r="P175" s="95">
        <v>57600</v>
      </c>
      <c r="Q175" s="94">
        <v>0.1683673469387755</v>
      </c>
      <c r="R175" s="97">
        <v>5.2948476352438299E-3</v>
      </c>
      <c r="S175" s="95">
        <v>0.82228073723399364</v>
      </c>
    </row>
    <row r="176" spans="2:19" x14ac:dyDescent="0.2">
      <c r="B176" t="s">
        <v>221</v>
      </c>
      <c r="C176">
        <v>154437</v>
      </c>
      <c r="D176" t="s">
        <v>221</v>
      </c>
      <c r="E176" t="s">
        <v>48</v>
      </c>
      <c r="F176" t="s">
        <v>14</v>
      </c>
      <c r="M176" s="94" t="str">
        <v>Uganda</v>
      </c>
      <c r="N176" s="95">
        <v>55229</v>
      </c>
      <c r="O176" s="94" t="str">
        <v>Spain</v>
      </c>
      <c r="P176" s="95">
        <v>57680</v>
      </c>
      <c r="Q176" s="94">
        <v>0.16326530612244897</v>
      </c>
      <c r="R176" s="97">
        <v>5.3022015902927794E-3</v>
      </c>
      <c r="S176" s="95">
        <v>0.81698588959874985</v>
      </c>
    </row>
    <row r="177" spans="2:19" x14ac:dyDescent="0.2">
      <c r="B177" t="s">
        <v>222</v>
      </c>
      <c r="C177">
        <v>53920</v>
      </c>
      <c r="D177" t="s">
        <v>223</v>
      </c>
      <c r="E177" t="s">
        <v>67</v>
      </c>
      <c r="F177" t="s">
        <v>8</v>
      </c>
      <c r="M177" s="94" t="str">
        <v>Venezuela</v>
      </c>
      <c r="N177" s="95">
        <v>57096</v>
      </c>
      <c r="O177" s="94" t="str">
        <v>Taiwan</v>
      </c>
      <c r="P177" s="95">
        <v>60956</v>
      </c>
      <c r="Q177" s="94">
        <v>0.15816326530612246</v>
      </c>
      <c r="R177" s="97">
        <v>5.603346049547272E-3</v>
      </c>
      <c r="S177" s="95">
        <v>0.81168368800845703</v>
      </c>
    </row>
    <row r="178" spans="2:19" x14ac:dyDescent="0.2">
      <c r="B178" t="s">
        <v>224</v>
      </c>
      <c r="C178">
        <v>7000</v>
      </c>
      <c r="D178" t="s">
        <v>224</v>
      </c>
      <c r="E178" t="s">
        <v>55</v>
      </c>
      <c r="F178" t="s">
        <v>14</v>
      </c>
      <c r="M178" s="94" t="str">
        <v>Cuba</v>
      </c>
      <c r="N178" s="95">
        <v>57337</v>
      </c>
      <c r="O178" s="94" t="str">
        <v>Saudi Arabia</v>
      </c>
      <c r="P178" s="95">
        <v>61000</v>
      </c>
      <c r="Q178" s="94">
        <v>0.15306122448979592</v>
      </c>
      <c r="R178" s="97">
        <v>5.6073907248241949E-3</v>
      </c>
      <c r="S178" s="95">
        <v>0.80608034195890976</v>
      </c>
    </row>
    <row r="179" spans="2:19" x14ac:dyDescent="0.2">
      <c r="B179" t="s">
        <v>225</v>
      </c>
      <c r="C179">
        <v>57680</v>
      </c>
      <c r="D179" t="s">
        <v>225</v>
      </c>
      <c r="E179" t="s">
        <v>16</v>
      </c>
      <c r="F179" t="s">
        <v>11</v>
      </c>
      <c r="M179" s="94" t="str">
        <v>Germany</v>
      </c>
      <c r="N179" s="95">
        <v>57600</v>
      </c>
      <c r="O179" s="94" t="str">
        <v>France</v>
      </c>
      <c r="P179" s="95">
        <v>62141</v>
      </c>
      <c r="Q179" s="94">
        <v>0.14795918367346939</v>
      </c>
      <c r="R179" s="97">
        <v>5.7122765087098404E-3</v>
      </c>
      <c r="S179" s="95">
        <v>0.80047295123408557</v>
      </c>
    </row>
    <row r="180" spans="2:19" x14ac:dyDescent="0.2">
      <c r="B180" t="s">
        <v>226</v>
      </c>
      <c r="C180">
        <v>23355</v>
      </c>
      <c r="D180" t="s">
        <v>226</v>
      </c>
      <c r="E180" t="s">
        <v>7</v>
      </c>
      <c r="F180" t="s">
        <v>8</v>
      </c>
      <c r="M180" s="94" t="str">
        <v>Spain</v>
      </c>
      <c r="N180" s="95">
        <v>57680</v>
      </c>
      <c r="O180" s="94" t="str">
        <v>Algeria</v>
      </c>
      <c r="P180" s="95">
        <v>65000</v>
      </c>
      <c r="Q180" s="94">
        <v>0.14285714285714285</v>
      </c>
      <c r="R180" s="97">
        <v>5.975088477271683E-3</v>
      </c>
      <c r="S180" s="95">
        <v>0.7947606747253757</v>
      </c>
    </row>
    <row r="181" spans="2:19" x14ac:dyDescent="0.2">
      <c r="B181" t="s">
        <v>227</v>
      </c>
      <c r="C181">
        <v>21000</v>
      </c>
      <c r="D181" t="s">
        <v>227</v>
      </c>
      <c r="E181" t="s">
        <v>55</v>
      </c>
      <c r="F181" t="s">
        <v>14</v>
      </c>
      <c r="M181" s="94" t="str">
        <v>Taiwan</v>
      </c>
      <c r="N181" s="95">
        <v>60956</v>
      </c>
      <c r="O181" s="94" t="str">
        <v>Rwanda</v>
      </c>
      <c r="P181" s="95">
        <v>65000</v>
      </c>
      <c r="Q181" s="94">
        <v>0.13775510204081631</v>
      </c>
      <c r="R181" s="97">
        <v>5.975088477271683E-3</v>
      </c>
      <c r="S181" s="95">
        <v>0.78878558624810402</v>
      </c>
    </row>
    <row r="182" spans="2:19" x14ac:dyDescent="0.2">
      <c r="B182" t="s">
        <v>228</v>
      </c>
      <c r="C182">
        <v>1000</v>
      </c>
      <c r="D182" t="s">
        <v>228</v>
      </c>
      <c r="E182" t="s">
        <v>23</v>
      </c>
      <c r="F182" t="s">
        <v>21</v>
      </c>
      <c r="M182" s="94" t="str">
        <v>Saudi Arabia</v>
      </c>
      <c r="N182" s="95">
        <v>61000</v>
      </c>
      <c r="O182" s="94" t="str">
        <v>Nigeria</v>
      </c>
      <c r="P182" s="95">
        <v>65988</v>
      </c>
      <c r="Q182" s="94">
        <v>0.1326530612244898</v>
      </c>
      <c r="R182" s="97">
        <v>6.0659098221262121E-3</v>
      </c>
      <c r="S182" s="95">
        <v>0.78281049777083234</v>
      </c>
    </row>
    <row r="183" spans="2:19" x14ac:dyDescent="0.2">
      <c r="B183" t="s">
        <v>229</v>
      </c>
      <c r="C183">
        <v>3776</v>
      </c>
      <c r="D183" t="s">
        <v>229</v>
      </c>
      <c r="E183" t="s">
        <v>48</v>
      </c>
      <c r="F183" t="s">
        <v>14</v>
      </c>
      <c r="M183" s="94" t="str">
        <v>Algeria</v>
      </c>
      <c r="N183" s="95">
        <v>65000</v>
      </c>
      <c r="O183" s="94" t="str">
        <v>Poland</v>
      </c>
      <c r="P183" s="95">
        <v>68518</v>
      </c>
      <c r="Q183" s="94">
        <v>0.12755102040816327</v>
      </c>
      <c r="R183" s="97">
        <v>6.2984786505492487E-3</v>
      </c>
      <c r="S183" s="95">
        <v>0.77674458794870616</v>
      </c>
    </row>
    <row r="184" spans="2:19" x14ac:dyDescent="0.2">
      <c r="B184" t="s">
        <v>230</v>
      </c>
      <c r="C184">
        <v>7000</v>
      </c>
      <c r="D184" t="s">
        <v>230</v>
      </c>
      <c r="E184" t="s">
        <v>16</v>
      </c>
      <c r="F184" t="s">
        <v>11</v>
      </c>
      <c r="M184" s="94" t="str">
        <v>Rwanda</v>
      </c>
      <c r="N184" s="95">
        <v>65000</v>
      </c>
      <c r="O184" s="94" t="str">
        <v>Malaysia</v>
      </c>
      <c r="P184" s="95">
        <v>68603</v>
      </c>
      <c r="Q184" s="94">
        <v>0.12244897959183673</v>
      </c>
      <c r="R184" s="97">
        <v>6.3062922277887573E-3</v>
      </c>
      <c r="S184" s="95">
        <v>0.77044610929815693</v>
      </c>
    </row>
    <row r="185" spans="2:19" x14ac:dyDescent="0.2">
      <c r="B185" t="s">
        <v>231</v>
      </c>
      <c r="C185">
        <v>6906</v>
      </c>
      <c r="D185" t="s">
        <v>231</v>
      </c>
      <c r="E185" t="s">
        <v>16</v>
      </c>
      <c r="F185" t="s">
        <v>11</v>
      </c>
      <c r="M185" s="94" t="str">
        <v>Nigeria</v>
      </c>
      <c r="N185" s="95">
        <v>65988</v>
      </c>
      <c r="O185" s="94" t="str">
        <v>Pakistan</v>
      </c>
      <c r="P185" s="95">
        <v>77275</v>
      </c>
      <c r="Q185" s="94">
        <v>0.11734693877551021</v>
      </c>
      <c r="R185" s="97">
        <v>7.1034609550949118E-3</v>
      </c>
      <c r="S185" s="95">
        <v>0.76413981707036815</v>
      </c>
    </row>
    <row r="186" spans="2:19" x14ac:dyDescent="0.2">
      <c r="B186" t="s">
        <v>232</v>
      </c>
      <c r="C186">
        <v>10599</v>
      </c>
      <c r="D186" t="s">
        <v>232</v>
      </c>
      <c r="E186" t="s">
        <v>25</v>
      </c>
      <c r="F186" t="s">
        <v>8</v>
      </c>
      <c r="M186" s="94" t="str">
        <v>Poland</v>
      </c>
      <c r="N186" s="95">
        <v>68518</v>
      </c>
      <c r="O186" s="94" t="str">
        <v>Morocco</v>
      </c>
      <c r="P186" s="95">
        <v>85767</v>
      </c>
      <c r="Q186" s="94">
        <v>0.11224489795918367</v>
      </c>
      <c r="R186" s="97">
        <v>7.8840832835409286E-3</v>
      </c>
      <c r="S186" s="95">
        <v>0.7570363561152732</v>
      </c>
    </row>
    <row r="187" spans="2:19" x14ac:dyDescent="0.2">
      <c r="B187" t="s">
        <v>233</v>
      </c>
      <c r="C187">
        <v>60956</v>
      </c>
      <c r="D187" t="s">
        <v>233</v>
      </c>
      <c r="E187" t="s">
        <v>51</v>
      </c>
      <c r="F187" t="s">
        <v>8</v>
      </c>
      <c r="M187" s="94" t="str">
        <v>Malaysia</v>
      </c>
      <c r="N187" s="95">
        <v>68603</v>
      </c>
      <c r="O187" s="94" t="str">
        <v>Bangladesh</v>
      </c>
      <c r="P187" s="95">
        <v>88084</v>
      </c>
      <c r="Q187" s="94">
        <v>0.10714285714285714</v>
      </c>
      <c r="R187" s="97">
        <v>8.0970722066461363E-3</v>
      </c>
      <c r="S187" s="95">
        <v>0.74915227283173225</v>
      </c>
    </row>
    <row r="188" spans="2:19" x14ac:dyDescent="0.2">
      <c r="B188" t="s">
        <v>234</v>
      </c>
      <c r="C188">
        <v>9317</v>
      </c>
      <c r="D188" t="s">
        <v>234</v>
      </c>
      <c r="E188" t="s">
        <v>141</v>
      </c>
      <c r="F188" t="s">
        <v>8</v>
      </c>
      <c r="M188" s="94" t="str">
        <v>Pakistan</v>
      </c>
      <c r="N188" s="95">
        <v>77275</v>
      </c>
      <c r="O188" s="94" t="str">
        <v>United Kingdom</v>
      </c>
      <c r="P188" s="95">
        <v>88441</v>
      </c>
      <c r="Q188" s="94">
        <v>0.10204081632653061</v>
      </c>
      <c r="R188" s="97">
        <v>8.1298892310520746E-3</v>
      </c>
      <c r="S188" s="95">
        <v>0.74105520062508612</v>
      </c>
    </row>
    <row r="189" spans="2:19" x14ac:dyDescent="0.2">
      <c r="B189" t="s">
        <v>235</v>
      </c>
      <c r="C189">
        <v>35803</v>
      </c>
      <c r="D189" t="s">
        <v>235</v>
      </c>
      <c r="E189" t="s">
        <v>55</v>
      </c>
      <c r="F189" t="s">
        <v>14</v>
      </c>
      <c r="M189" s="94" t="str">
        <v>Morocco</v>
      </c>
      <c r="N189" s="95">
        <v>85767</v>
      </c>
      <c r="O189" s="94" t="str">
        <v>Myanmar</v>
      </c>
      <c r="P189" s="95">
        <v>92000</v>
      </c>
      <c r="Q189" s="94">
        <v>9.6938775510204078E-2</v>
      </c>
      <c r="R189" s="97">
        <v>8.4570483062922277E-3</v>
      </c>
      <c r="S189" s="95">
        <v>0.73292531139403405</v>
      </c>
    </row>
    <row r="190" spans="2:19" x14ac:dyDescent="0.2">
      <c r="B190" t="s">
        <v>236</v>
      </c>
      <c r="C190">
        <v>346170</v>
      </c>
      <c r="D190" t="s">
        <v>236</v>
      </c>
      <c r="E190" t="s">
        <v>51</v>
      </c>
      <c r="F190" t="s">
        <v>8</v>
      </c>
      <c r="M190" s="94" t="str">
        <v>Bangladesh</v>
      </c>
      <c r="N190" s="95">
        <v>88084</v>
      </c>
      <c r="O190" s="94" t="str">
        <v>Peru</v>
      </c>
      <c r="P190" s="95">
        <v>96440</v>
      </c>
      <c r="Q190" s="94">
        <v>9.1836734693877556E-2</v>
      </c>
      <c r="R190" s="97">
        <v>8.8651928115089391E-3</v>
      </c>
      <c r="S190" s="95">
        <v>0.72446826308774182</v>
      </c>
    </row>
    <row r="191" spans="2:19" x14ac:dyDescent="0.2">
      <c r="B191" t="s">
        <v>237</v>
      </c>
      <c r="C191">
        <v>1778</v>
      </c>
      <c r="D191" t="s">
        <v>238</v>
      </c>
      <c r="E191" t="s">
        <v>20</v>
      </c>
      <c r="F191" t="s">
        <v>21</v>
      </c>
      <c r="M191" s="94" t="str">
        <v>Myanmar</v>
      </c>
      <c r="N191" s="95">
        <v>92000</v>
      </c>
      <c r="O191" s="94" t="str">
        <v>Colombia</v>
      </c>
      <c r="P191" s="95">
        <v>98033</v>
      </c>
      <c r="Q191" s="94">
        <v>8.673469387755102E-2</v>
      </c>
      <c r="R191" s="97">
        <v>9.0116284414211521E-3</v>
      </c>
      <c r="S191" s="95">
        <v>0.71560307027623293</v>
      </c>
    </row>
    <row r="192" spans="2:19" x14ac:dyDescent="0.2">
      <c r="B192" t="s">
        <v>239</v>
      </c>
      <c r="C192">
        <v>695</v>
      </c>
      <c r="D192" t="s">
        <v>240</v>
      </c>
      <c r="E192" t="s">
        <v>51</v>
      </c>
      <c r="F192" t="s">
        <v>8</v>
      </c>
      <c r="M192" s="94" t="str">
        <v>Peru</v>
      </c>
      <c r="N192" s="95">
        <v>96440</v>
      </c>
      <c r="O192" s="94" t="str">
        <v>Argentina</v>
      </c>
      <c r="P192" s="95">
        <v>103209</v>
      </c>
      <c r="Q192" s="94">
        <v>8.1632653061224483E-2</v>
      </c>
      <c r="R192" s="97">
        <v>9.4874293330882015E-3</v>
      </c>
      <c r="S192" s="95">
        <v>0.70659144183481182</v>
      </c>
    </row>
    <row r="193" spans="2:19" x14ac:dyDescent="0.2">
      <c r="B193" t="s">
        <v>241</v>
      </c>
      <c r="C193">
        <v>5277</v>
      </c>
      <c r="D193" t="s">
        <v>241</v>
      </c>
      <c r="E193" t="s">
        <v>41</v>
      </c>
      <c r="F193" t="s">
        <v>14</v>
      </c>
      <c r="M193" s="94" t="str">
        <v>Colombia</v>
      </c>
      <c r="N193" s="95">
        <v>98033</v>
      </c>
      <c r="O193" s="94" t="str">
        <v>Egypt</v>
      </c>
      <c r="P193" s="95">
        <v>106000</v>
      </c>
      <c r="Q193" s="94">
        <v>7.6530612244897961E-2</v>
      </c>
      <c r="R193" s="97">
        <v>9.7439904398584371E-3</v>
      </c>
      <c r="S193" s="95">
        <v>0.6971040125017236</v>
      </c>
    </row>
    <row r="194" spans="2:19" x14ac:dyDescent="0.2">
      <c r="B194" t="s">
        <v>242</v>
      </c>
      <c r="C194">
        <v>3999</v>
      </c>
      <c r="D194" t="s">
        <v>242</v>
      </c>
      <c r="E194" t="s">
        <v>28</v>
      </c>
      <c r="F194" t="s">
        <v>21</v>
      </c>
      <c r="M194" s="94" t="str">
        <v>Argentina</v>
      </c>
      <c r="N194" s="95">
        <v>103209</v>
      </c>
      <c r="O194" s="94" t="str">
        <v>Ethiopia</v>
      </c>
      <c r="P194" s="95">
        <v>113727</v>
      </c>
      <c r="Q194" s="94">
        <v>7.1428571428571425E-2</v>
      </c>
      <c r="R194" s="97">
        <v>1.0454290573148872E-2</v>
      </c>
      <c r="S194" s="95">
        <v>0.68736002206186508</v>
      </c>
    </row>
    <row r="195" spans="2:19" x14ac:dyDescent="0.2">
      <c r="B195" t="s">
        <v>243</v>
      </c>
      <c r="C195">
        <v>22964</v>
      </c>
      <c r="D195" t="s">
        <v>243</v>
      </c>
      <c r="E195" t="s">
        <v>13</v>
      </c>
      <c r="F195" t="s">
        <v>14</v>
      </c>
      <c r="M195" s="94" t="str">
        <v>Egypt</v>
      </c>
      <c r="N195" s="95">
        <v>106000</v>
      </c>
      <c r="O195" s="94" t="str">
        <v>Vietnam</v>
      </c>
      <c r="P195" s="95">
        <v>123697</v>
      </c>
      <c r="Q195" s="94">
        <v>6.6326530612244902E-2</v>
      </c>
      <c r="R195" s="97">
        <v>1.1370777221124236E-2</v>
      </c>
      <c r="S195" s="95">
        <v>0.67690573148871624</v>
      </c>
    </row>
    <row r="196" spans="2:19" x14ac:dyDescent="0.2">
      <c r="B196" t="s">
        <v>244</v>
      </c>
      <c r="C196">
        <v>281094</v>
      </c>
      <c r="D196" t="s">
        <v>244</v>
      </c>
      <c r="E196" t="s">
        <v>25</v>
      </c>
      <c r="F196" t="s">
        <v>11</v>
      </c>
      <c r="M196" s="94" t="str">
        <v>Ethiopia</v>
      </c>
      <c r="N196" s="95">
        <v>113727</v>
      </c>
      <c r="O196" s="94" t="str">
        <v>South Africa</v>
      </c>
      <c r="P196" s="95">
        <v>154437</v>
      </c>
      <c r="Q196" s="94">
        <v>6.1224489795918366E-2</v>
      </c>
      <c r="R196" s="97">
        <v>1.4196534448683183E-2</v>
      </c>
      <c r="S196" s="95">
        <v>0.66553495426759202</v>
      </c>
    </row>
    <row r="197" spans="2:19" x14ac:dyDescent="0.2">
      <c r="B197" t="s">
        <v>245</v>
      </c>
      <c r="C197">
        <v>30452</v>
      </c>
      <c r="D197" t="s">
        <v>245</v>
      </c>
      <c r="E197" t="s">
        <v>141</v>
      </c>
      <c r="F197" t="s">
        <v>8</v>
      </c>
      <c r="M197" s="94" t="str">
        <v>Vietnam</v>
      </c>
      <c r="N197" s="95">
        <v>123697</v>
      </c>
      <c r="O197" s="94" t="str">
        <v>Mexico</v>
      </c>
      <c r="P197" s="95">
        <v>213493</v>
      </c>
      <c r="Q197" s="94">
        <v>5.6122448979591837E-2</v>
      </c>
      <c r="R197" s="97">
        <v>1.9625224065817896E-2</v>
      </c>
      <c r="S197" s="95">
        <v>0.65133841981890883</v>
      </c>
    </row>
    <row r="198" spans="2:19" x14ac:dyDescent="0.2">
      <c r="B198" t="s">
        <v>246</v>
      </c>
      <c r="C198">
        <v>55229</v>
      </c>
      <c r="D198" t="s">
        <v>246</v>
      </c>
      <c r="E198" t="s">
        <v>55</v>
      </c>
      <c r="F198" t="s">
        <v>14</v>
      </c>
      <c r="M198" s="94" t="str">
        <v>South Africa</v>
      </c>
      <c r="N198" s="95">
        <v>154437</v>
      </c>
      <c r="O198" s="94" t="str">
        <v>Philippines</v>
      </c>
      <c r="P198" s="95">
        <v>215000</v>
      </c>
      <c r="Q198" s="94">
        <v>5.1020408163265307E-2</v>
      </c>
      <c r="R198" s="97">
        <v>1.9763754194052487E-2</v>
      </c>
      <c r="S198" s="95">
        <v>0.63171319575309093</v>
      </c>
    </row>
    <row r="199" spans="2:19" x14ac:dyDescent="0.2">
      <c r="B199" t="s">
        <v>247</v>
      </c>
      <c r="C199">
        <v>52609</v>
      </c>
      <c r="D199" t="s">
        <v>247</v>
      </c>
      <c r="E199" t="s">
        <v>10</v>
      </c>
      <c r="F199" t="s">
        <v>11</v>
      </c>
      <c r="M199" s="94" t="str">
        <v>Mexico</v>
      </c>
      <c r="N199" s="95">
        <v>213493</v>
      </c>
      <c r="O199" s="94" t="str">
        <v>Iran</v>
      </c>
      <c r="P199" s="95">
        <v>240000</v>
      </c>
      <c r="Q199" s="94">
        <v>4.5918367346938778E-2</v>
      </c>
      <c r="R199" s="97">
        <v>2.206186514684929E-2</v>
      </c>
      <c r="S199" s="95">
        <v>0.61194944155903852</v>
      </c>
    </row>
    <row r="200" spans="2:19" x14ac:dyDescent="0.2">
      <c r="B200" t="s">
        <v>248</v>
      </c>
      <c r="C200">
        <v>9826</v>
      </c>
      <c r="D200" t="s">
        <v>248</v>
      </c>
      <c r="E200" t="s">
        <v>25</v>
      </c>
      <c r="F200" t="s">
        <v>8</v>
      </c>
      <c r="M200" s="94" t="str">
        <v>Philippines</v>
      </c>
      <c r="N200" s="95">
        <v>215000</v>
      </c>
      <c r="O200" s="94" t="str">
        <v>Indonesia</v>
      </c>
      <c r="P200" s="95">
        <v>243597</v>
      </c>
      <c r="Q200" s="94">
        <v>4.0816326530612242E-2</v>
      </c>
      <c r="R200" s="97">
        <v>2.2392517350737693E-2</v>
      </c>
      <c r="S200" s="95">
        <v>0.58988757641218914</v>
      </c>
    </row>
    <row r="201" spans="2:19" x14ac:dyDescent="0.2">
      <c r="B201" t="s">
        <v>249</v>
      </c>
      <c r="C201">
        <v>78832</v>
      </c>
      <c r="D201" t="s">
        <v>250</v>
      </c>
      <c r="E201" t="s">
        <v>16</v>
      </c>
      <c r="F201" t="s">
        <v>11</v>
      </c>
      <c r="M201" s="94" t="str">
        <v>Iran</v>
      </c>
      <c r="N201" s="95">
        <v>240000</v>
      </c>
      <c r="O201" s="94" t="str">
        <v>Turkey</v>
      </c>
      <c r="P201" s="95">
        <v>281094</v>
      </c>
      <c r="Q201" s="94">
        <v>3.5714285714285712E-2</v>
      </c>
      <c r="R201" s="97">
        <v>2.5839408006618561E-2</v>
      </c>
      <c r="S201" s="95">
        <v>0.56749505906145148</v>
      </c>
    </row>
    <row r="202" spans="2:19" x14ac:dyDescent="0.2">
      <c r="B202" t="s">
        <v>251</v>
      </c>
      <c r="C202">
        <v>7524</v>
      </c>
      <c r="D202" t="s">
        <v>250</v>
      </c>
      <c r="E202" t="s">
        <v>16</v>
      </c>
      <c r="F202" t="s">
        <v>11</v>
      </c>
      <c r="M202" s="94" t="str">
        <v>Indonesia</v>
      </c>
      <c r="N202" s="95">
        <v>243597</v>
      </c>
      <c r="O202" s="94" t="str">
        <v>Thailand</v>
      </c>
      <c r="P202" s="95">
        <v>346170</v>
      </c>
      <c r="Q202" s="94">
        <v>3.0612244897959183E-2</v>
      </c>
      <c r="R202" s="97">
        <v>3.1821482741186742E-2</v>
      </c>
      <c r="S202" s="95">
        <v>0.54165565105483293</v>
      </c>
    </row>
    <row r="203" spans="2:19" x14ac:dyDescent="0.2">
      <c r="B203" t="s">
        <v>252</v>
      </c>
      <c r="C203">
        <v>1416</v>
      </c>
      <c r="D203" t="s">
        <v>250</v>
      </c>
      <c r="E203" t="s">
        <v>16</v>
      </c>
      <c r="F203" t="s">
        <v>11</v>
      </c>
      <c r="M203" s="94" t="str">
        <v>Turkey</v>
      </c>
      <c r="N203" s="95">
        <v>281094</v>
      </c>
      <c r="O203" s="94" t="str">
        <v>India</v>
      </c>
      <c r="P203" s="95">
        <v>478600</v>
      </c>
      <c r="Q203" s="94">
        <v>2.5510204081632654E-2</v>
      </c>
      <c r="R203" s="97">
        <v>4.3995036080341957E-2</v>
      </c>
      <c r="S203" s="95">
        <v>0.50983416831364614</v>
      </c>
    </row>
    <row r="204" spans="2:19" x14ac:dyDescent="0.2">
      <c r="B204" t="s">
        <v>253</v>
      </c>
      <c r="C204">
        <v>226</v>
      </c>
      <c r="D204" t="s">
        <v>250</v>
      </c>
      <c r="E204" t="s">
        <v>16</v>
      </c>
      <c r="F204" t="s">
        <v>11</v>
      </c>
      <c r="M204" s="94" t="str">
        <v>Thailand</v>
      </c>
      <c r="N204" s="95">
        <v>346170</v>
      </c>
      <c r="O204" s="94" t="str">
        <v>Russia</v>
      </c>
      <c r="P204" s="95">
        <v>489118</v>
      </c>
      <c r="Q204" s="94">
        <v>2.0408163265306121E-2</v>
      </c>
      <c r="R204" s="97">
        <v>4.4961897320402629E-2</v>
      </c>
      <c r="S204" s="95">
        <v>0.4658391322333042</v>
      </c>
    </row>
    <row r="205" spans="2:19" x14ac:dyDescent="0.2">
      <c r="B205" t="s">
        <v>254</v>
      </c>
      <c r="C205">
        <v>143</v>
      </c>
      <c r="D205" t="s">
        <v>250</v>
      </c>
      <c r="E205" t="s">
        <v>16</v>
      </c>
      <c r="F205" t="s">
        <v>11</v>
      </c>
      <c r="M205" s="94" t="str">
        <v>India</v>
      </c>
      <c r="N205" s="95">
        <v>478600</v>
      </c>
      <c r="O205" s="94" t="str">
        <v>Brazil</v>
      </c>
      <c r="P205" s="95">
        <v>755274</v>
      </c>
      <c r="Q205" s="94">
        <v>1.5306122448979591E-2</v>
      </c>
      <c r="R205" s="97">
        <v>6.9428138070506046E-2</v>
      </c>
      <c r="S205" s="95">
        <v>0.42087723491290158</v>
      </c>
    </row>
    <row r="206" spans="2:19" x14ac:dyDescent="0.2">
      <c r="B206" t="s">
        <v>255</v>
      </c>
      <c r="C206">
        <v>139</v>
      </c>
      <c r="D206" t="s">
        <v>250</v>
      </c>
      <c r="E206" t="s">
        <v>16</v>
      </c>
      <c r="F206" t="s">
        <v>11</v>
      </c>
      <c r="M206" s="94" t="str">
        <v>Russia</v>
      </c>
      <c r="N206" s="95">
        <v>489118</v>
      </c>
      <c r="O206" s="94" t="str">
        <v>China</v>
      </c>
      <c r="P206" s="95">
        <v>1718352</v>
      </c>
      <c r="Q206" s="94">
        <v>1.020408163265306E-2</v>
      </c>
      <c r="R206" s="97">
        <v>0.15795854207841153</v>
      </c>
      <c r="S206" s="95">
        <v>0.35144909684239556</v>
      </c>
    </row>
    <row r="207" spans="2:19" x14ac:dyDescent="0.2">
      <c r="B207" t="s">
        <v>256</v>
      </c>
      <c r="C207">
        <v>106</v>
      </c>
      <c r="D207" t="s">
        <v>250</v>
      </c>
      <c r="E207" t="s">
        <v>16</v>
      </c>
      <c r="F207" t="s">
        <v>11</v>
      </c>
      <c r="M207" s="94" t="str">
        <v>Brazil</v>
      </c>
      <c r="N207" s="95">
        <v>755274</v>
      </c>
      <c r="O207" s="94" t="str">
        <v>United States</v>
      </c>
      <c r="P207" s="95">
        <v>2104887</v>
      </c>
      <c r="Q207" s="94">
        <v>5.1020408163265302E-3</v>
      </c>
      <c r="R207" s="97">
        <v>0.193490554763984</v>
      </c>
      <c r="S207" s="95">
        <v>0.193490554763984</v>
      </c>
    </row>
    <row r="208" spans="2:19" x14ac:dyDescent="0.2">
      <c r="B208" t="s">
        <v>257</v>
      </c>
      <c r="C208">
        <v>55</v>
      </c>
      <c r="D208" t="s">
        <v>250</v>
      </c>
      <c r="E208" t="s">
        <v>16</v>
      </c>
      <c r="F208" t="s">
        <v>11</v>
      </c>
    </row>
    <row r="209" spans="2:6" x14ac:dyDescent="0.2">
      <c r="B209" t="s">
        <v>258</v>
      </c>
      <c r="C209">
        <v>2094000</v>
      </c>
      <c r="D209" t="s">
        <v>258</v>
      </c>
      <c r="E209" t="s">
        <v>20</v>
      </c>
      <c r="F209" t="s">
        <v>21</v>
      </c>
    </row>
    <row r="210" spans="2:6" x14ac:dyDescent="0.2">
      <c r="B210" t="s">
        <v>259</v>
      </c>
      <c r="C210">
        <v>10475</v>
      </c>
      <c r="D210" t="s">
        <v>258</v>
      </c>
      <c r="E210" t="s">
        <v>20</v>
      </c>
      <c r="F210" t="s">
        <v>21</v>
      </c>
    </row>
    <row r="211" spans="2:6" x14ac:dyDescent="0.2">
      <c r="B211" t="s">
        <v>260</v>
      </c>
      <c r="C211">
        <v>412</v>
      </c>
      <c r="D211" t="s">
        <v>258</v>
      </c>
      <c r="E211" t="s">
        <v>20</v>
      </c>
      <c r="F211" t="s">
        <v>21</v>
      </c>
    </row>
    <row r="212" spans="2:6" x14ac:dyDescent="0.2">
      <c r="B212" t="s">
        <v>261</v>
      </c>
      <c r="C212">
        <v>11755</v>
      </c>
      <c r="D212" t="s">
        <v>261</v>
      </c>
      <c r="E212" t="s">
        <v>23</v>
      </c>
      <c r="F212" t="s">
        <v>21</v>
      </c>
    </row>
    <row r="213" spans="2:6" x14ac:dyDescent="0.2">
      <c r="B213" t="s">
        <v>262</v>
      </c>
      <c r="C213">
        <v>22900</v>
      </c>
      <c r="D213" t="s">
        <v>262</v>
      </c>
      <c r="E213" t="s">
        <v>141</v>
      </c>
      <c r="F213" t="s">
        <v>8</v>
      </c>
    </row>
    <row r="214" spans="2:6" x14ac:dyDescent="0.2">
      <c r="B214" t="s">
        <v>263</v>
      </c>
      <c r="C214">
        <v>202</v>
      </c>
      <c r="D214" t="s">
        <v>263</v>
      </c>
      <c r="E214" t="s">
        <v>30</v>
      </c>
      <c r="F214" t="s">
        <v>30</v>
      </c>
    </row>
    <row r="215" spans="2:6" x14ac:dyDescent="0.2">
      <c r="B215" t="s">
        <v>264</v>
      </c>
      <c r="C215">
        <v>57096</v>
      </c>
      <c r="D215" t="s">
        <v>264</v>
      </c>
      <c r="E215" t="s">
        <v>23</v>
      </c>
      <c r="F215" t="s">
        <v>21</v>
      </c>
    </row>
    <row r="216" spans="2:6" x14ac:dyDescent="0.2">
      <c r="B216" t="s">
        <v>265</v>
      </c>
      <c r="C216">
        <v>123697</v>
      </c>
      <c r="D216" t="s">
        <v>265</v>
      </c>
      <c r="E216" t="s">
        <v>51</v>
      </c>
      <c r="F216" t="s">
        <v>8</v>
      </c>
    </row>
    <row r="217" spans="2:6" x14ac:dyDescent="0.2">
      <c r="B217" t="s">
        <v>266</v>
      </c>
      <c r="C217">
        <v>14000</v>
      </c>
      <c r="D217" t="s">
        <v>266</v>
      </c>
      <c r="E217" t="s">
        <v>25</v>
      </c>
      <c r="F217" t="s">
        <v>8</v>
      </c>
    </row>
    <row r="218" spans="2:6" x14ac:dyDescent="0.2">
      <c r="B218" t="s">
        <v>267</v>
      </c>
      <c r="C218">
        <v>22823</v>
      </c>
      <c r="D218" t="s">
        <v>267</v>
      </c>
      <c r="E218" t="s">
        <v>55</v>
      </c>
      <c r="F218" t="s">
        <v>14</v>
      </c>
    </row>
    <row r="219" spans="2:6" x14ac:dyDescent="0.2">
      <c r="B219" t="s">
        <v>268</v>
      </c>
      <c r="C219">
        <v>22000</v>
      </c>
      <c r="D219" t="s">
        <v>268</v>
      </c>
      <c r="E219" t="s">
        <v>55</v>
      </c>
      <c r="F219" t="s">
        <v>14</v>
      </c>
    </row>
    <row r="220" spans="2:6" x14ac:dyDescent="0.2"/>
    <row r="221" spans="2:6" x14ac:dyDescent="0.2"/>
    <row r="222" spans="2:6" x14ac:dyDescent="0.2"/>
    <row r="223" spans="2:6" x14ac:dyDescent="0.2"/>
    <row r="224" spans="2:6" x14ac:dyDescent="0.2"/>
    <row r="225" x14ac:dyDescent="0.2"/>
  </sheetData>
  <hyperlinks>
    <hyperlink ref="C7" r:id="rId4" xr:uid="{2298196E-DCD2-442D-9BDE-8E2EB57161D0}"/>
  </hyperlinks>
  <pageMargins left="0.7" right="0.7" top="0.75" bottom="0.75" header="0.3" footer="0.3"/>
  <pageSetup paperSize="9" orientation="portrait" horizontalDpi="4294967293" verticalDpi="0" r:id="rId5"/>
  <drawing r:id="rId6"/>
  <tableParts count="1">
    <tablePart r:id="rId7"/>
  </tableParts>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BA606-AD08-44C9-8246-B01A725C4493}">
  <dimension ref="A1:L34"/>
  <sheetViews>
    <sheetView showGridLines="0" tabSelected="1" zoomScale="80" zoomScaleNormal="80" workbookViewId="0"/>
  </sheetViews>
  <sheetFormatPr defaultColWidth="0" defaultRowHeight="14.4" customHeight="1" zeroHeight="1" x14ac:dyDescent="0.3"/>
  <cols>
    <col min="1" max="2" width="14.85546875" style="1" customWidth="1"/>
    <col min="3" max="3" width="8.7109375" style="1" customWidth="1"/>
    <col min="4" max="12" width="14.85546875" style="1" customWidth="1"/>
    <col min="13" max="16384" width="14.85546875" style="1" hidden="1"/>
  </cols>
  <sheetData>
    <row r="1" ht="14.4" customHeight="1" x14ac:dyDescent="0.3"/>
    <row r="2" ht="14.4" customHeight="1" x14ac:dyDescent="0.3"/>
    <row r="3" ht="14.4" customHeight="1"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3" t="s">
        <v>1</v>
      </c>
      <c r="G29" s="6" t="s">
        <v>0</v>
      </c>
    </row>
    <row r="30" spans="6:7" x14ac:dyDescent="0.3">
      <c r="F30" s="3"/>
      <c r="G30" s="6"/>
    </row>
    <row r="31" spans="6:7" x14ac:dyDescent="0.3">
      <c r="F31" s="3"/>
      <c r="G31" s="5"/>
    </row>
    <row r="32" spans="6:7" x14ac:dyDescent="0.3">
      <c r="F32" s="3"/>
      <c r="G32" s="4"/>
    </row>
    <row r="33" spans="6:7" x14ac:dyDescent="0.3">
      <c r="F33" s="3"/>
      <c r="G33" s="2"/>
    </row>
    <row r="34" spans="6:7" x14ac:dyDescent="0.3"/>
  </sheetData>
  <hyperlinks>
    <hyperlink ref="G29" r:id="rId1" display="https://www.linkedin.com/in/ca-bc" xr:uid="{B694FA1B-4AC9-4590-85CE-A77274A334A4}"/>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267A6-F6B7-49C4-84E5-C96B28DCDFBD}">
  <dimension ref="A1:V52"/>
  <sheetViews>
    <sheetView showGridLines="0" zoomScale="70" zoomScaleNormal="70" workbookViewId="0"/>
  </sheetViews>
  <sheetFormatPr defaultColWidth="0" defaultRowHeight="10.199999999999999" customHeight="1" zeroHeight="1" x14ac:dyDescent="0.2"/>
  <cols>
    <col min="1" max="22" width="11.42578125" style="7" customWidth="1"/>
    <col min="23" max="16384" width="11.42578125" style="7"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4B823-C9C9-47D9-9DEA-77774D3D59DD}">
  <dimension ref="A1:TW305"/>
  <sheetViews>
    <sheetView zoomScale="250" zoomScaleNormal="250" workbookViewId="0"/>
  </sheetViews>
  <sheetFormatPr defaultColWidth="0" defaultRowHeight="9.6" customHeight="1" zeroHeight="1" x14ac:dyDescent="0.3"/>
  <cols>
    <col min="1" max="543" width="2.28515625" style="8" customWidth="1"/>
    <col min="544" max="16384" width="11.42578125" style="8" hidden="1"/>
  </cols>
  <sheetData>
    <row r="1" spans="1:540" ht="9.6" customHeight="1" x14ac:dyDescent="0.3">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11"/>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9"/>
      <c r="TT1" s="9"/>
    </row>
    <row r="2" spans="1:540" ht="9.6" customHeight="1" x14ac:dyDescent="0.3">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11"/>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9"/>
      <c r="TT2" s="9"/>
    </row>
    <row r="3" spans="1:540" ht="9.6" customHeight="1"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11"/>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9"/>
      <c r="TT3" s="9"/>
    </row>
    <row r="4" spans="1:540" ht="9.6" customHeight="1" x14ac:dyDescent="0.3">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11"/>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9"/>
      <c r="TT4" s="9"/>
    </row>
    <row r="5" spans="1:540" ht="9.6" customHeight="1" x14ac:dyDescent="0.3">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11"/>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9"/>
      <c r="TT5" s="9"/>
    </row>
    <row r="6" spans="1:540" ht="9.6" customHeight="1" x14ac:dyDescent="0.3">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11"/>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9"/>
      <c r="TT6" s="9"/>
    </row>
    <row r="7" spans="1:540" ht="9.6" customHeight="1"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11"/>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9"/>
      <c r="TT7" s="9"/>
    </row>
    <row r="8" spans="1:540" ht="9.6" customHeight="1" x14ac:dyDescent="0.3">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22"/>
      <c r="AT8" s="18"/>
      <c r="AU8" s="18"/>
      <c r="AV8" s="18"/>
      <c r="AW8" s="17"/>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17"/>
      <c r="CA8" s="18"/>
      <c r="CB8" s="18"/>
      <c r="CC8" s="18"/>
      <c r="CD8" s="22"/>
      <c r="CE8" s="9"/>
      <c r="CF8" s="9"/>
      <c r="CG8" s="9"/>
      <c r="CH8" s="9"/>
      <c r="CI8" s="9"/>
      <c r="CJ8" s="9"/>
      <c r="CK8" s="9"/>
      <c r="CL8" s="9"/>
      <c r="CM8" s="9"/>
      <c r="CN8" s="9"/>
      <c r="CO8" s="9"/>
      <c r="CP8" s="9"/>
      <c r="CQ8" s="22"/>
      <c r="CR8" s="18"/>
      <c r="CS8" s="18"/>
      <c r="CT8" s="18"/>
      <c r="CU8" s="22"/>
      <c r="CV8" s="9"/>
      <c r="CW8" s="9"/>
      <c r="CX8" s="9"/>
      <c r="CY8" s="9"/>
      <c r="CZ8" s="9"/>
      <c r="DA8" s="9"/>
      <c r="DB8" s="9"/>
      <c r="DC8" s="9"/>
      <c r="DD8" s="9"/>
      <c r="DE8" s="9"/>
      <c r="DF8" s="9"/>
      <c r="DG8" s="9"/>
      <c r="DH8" s="22"/>
      <c r="DI8" s="18"/>
      <c r="DJ8" s="18"/>
      <c r="DK8" s="18"/>
      <c r="DL8" s="17"/>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17"/>
      <c r="GQ8" s="18"/>
      <c r="GR8" s="18"/>
      <c r="GS8" s="18"/>
      <c r="GT8" s="22"/>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11"/>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9"/>
      <c r="TT8" s="9"/>
    </row>
    <row r="9" spans="1:540" ht="9.6" customHeight="1" x14ac:dyDescent="0.3">
      <c r="A9" s="9"/>
      <c r="B9" s="9"/>
      <c r="C9" s="9"/>
      <c r="D9" s="9"/>
      <c r="E9" s="9"/>
      <c r="F9" s="9"/>
      <c r="G9" s="9"/>
      <c r="H9" s="9"/>
      <c r="I9" s="9"/>
      <c r="J9" s="9"/>
      <c r="K9" s="23"/>
      <c r="L9" s="25"/>
      <c r="M9" s="15"/>
      <c r="N9" s="15"/>
      <c r="O9" s="15"/>
      <c r="P9" s="15"/>
      <c r="Q9" s="15"/>
      <c r="R9" s="9"/>
      <c r="S9" s="9"/>
      <c r="T9" s="9"/>
      <c r="U9" s="9"/>
      <c r="V9" s="16"/>
      <c r="W9" s="15"/>
      <c r="X9" s="15"/>
      <c r="Y9" s="15"/>
      <c r="Z9" s="15"/>
      <c r="AA9" s="15"/>
      <c r="AB9" s="11"/>
      <c r="AC9" s="9"/>
      <c r="AD9" s="9"/>
      <c r="AE9" s="22"/>
      <c r="AF9" s="11"/>
      <c r="AG9" s="15"/>
      <c r="AH9" s="15"/>
      <c r="AI9" s="12"/>
      <c r="AJ9" s="21"/>
      <c r="AK9" s="9"/>
      <c r="AL9" s="9"/>
      <c r="AM9" s="9"/>
      <c r="AN9" s="9"/>
      <c r="AO9" s="9"/>
      <c r="AP9" s="22"/>
      <c r="AQ9" s="20"/>
      <c r="AR9" s="12"/>
      <c r="AS9" s="10"/>
      <c r="AT9" s="10"/>
      <c r="AU9" s="10"/>
      <c r="AV9" s="10"/>
      <c r="AW9" s="10"/>
      <c r="AX9" s="15"/>
      <c r="AY9" s="16"/>
      <c r="AZ9" s="9"/>
      <c r="BA9" s="9"/>
      <c r="BB9" s="9"/>
      <c r="BC9" s="9"/>
      <c r="BD9" s="17"/>
      <c r="BE9" s="12"/>
      <c r="BF9" s="15"/>
      <c r="BG9" s="15"/>
      <c r="BH9" s="15"/>
      <c r="BI9" s="15"/>
      <c r="BJ9" s="15"/>
      <c r="BK9" s="15"/>
      <c r="BL9" s="15"/>
      <c r="BM9" s="15"/>
      <c r="BN9" s="11"/>
      <c r="BO9" s="32"/>
      <c r="BP9" s="16"/>
      <c r="BQ9" s="9"/>
      <c r="BR9" s="9"/>
      <c r="BS9" s="9"/>
      <c r="BT9" s="9"/>
      <c r="BU9" s="9"/>
      <c r="BV9" s="9"/>
      <c r="BW9" s="9"/>
      <c r="BX9" s="16"/>
      <c r="BY9" s="12"/>
      <c r="BZ9" s="10"/>
      <c r="CA9" s="10"/>
      <c r="CB9" s="10"/>
      <c r="CC9" s="10"/>
      <c r="CD9" s="10"/>
      <c r="CE9" s="10"/>
      <c r="CF9" s="11"/>
      <c r="CG9" s="17"/>
      <c r="CH9" s="9"/>
      <c r="CI9" s="9"/>
      <c r="CJ9" s="9"/>
      <c r="CK9" s="9"/>
      <c r="CL9" s="9"/>
      <c r="CM9" s="9"/>
      <c r="CN9" s="17"/>
      <c r="CO9" s="11"/>
      <c r="CP9" s="10"/>
      <c r="CQ9" s="10"/>
      <c r="CR9" s="10"/>
      <c r="CS9" s="10"/>
      <c r="CT9" s="10"/>
      <c r="CU9" s="10"/>
      <c r="CV9" s="10"/>
      <c r="CW9" s="13"/>
      <c r="CX9" s="9"/>
      <c r="CY9" s="9"/>
      <c r="CZ9" s="9"/>
      <c r="DA9" s="9"/>
      <c r="DB9" s="9"/>
      <c r="DC9" s="9"/>
      <c r="DD9" s="9"/>
      <c r="DE9" s="22"/>
      <c r="DF9" s="15"/>
      <c r="DG9" s="10"/>
      <c r="DH9" s="10"/>
      <c r="DI9" s="10"/>
      <c r="DJ9" s="10"/>
      <c r="DK9" s="10"/>
      <c r="DL9" s="10"/>
      <c r="DM9" s="11"/>
      <c r="DN9" s="18"/>
      <c r="DO9" s="9"/>
      <c r="DP9" s="9"/>
      <c r="DQ9" s="9"/>
      <c r="DR9" s="9"/>
      <c r="DS9" s="9"/>
      <c r="DT9" s="13"/>
      <c r="DU9" s="15"/>
      <c r="DV9" s="15"/>
      <c r="DW9" s="15"/>
      <c r="DX9" s="15"/>
      <c r="DY9" s="15"/>
      <c r="DZ9" s="15"/>
      <c r="EA9" s="15"/>
      <c r="EB9" s="15"/>
      <c r="EC9" s="15"/>
      <c r="ED9" s="15"/>
      <c r="EE9" s="15"/>
      <c r="EF9" s="17"/>
      <c r="EG9" s="18"/>
      <c r="EH9" s="12"/>
      <c r="EI9" s="15"/>
      <c r="EJ9" s="15"/>
      <c r="EK9" s="15"/>
      <c r="EL9" s="15"/>
      <c r="EM9" s="15"/>
      <c r="EN9" s="15"/>
      <c r="EO9" s="15"/>
      <c r="EP9" s="15"/>
      <c r="EQ9" s="15"/>
      <c r="ER9" s="15"/>
      <c r="ES9" s="15"/>
      <c r="ET9" s="15"/>
      <c r="EU9" s="15"/>
      <c r="EV9" s="22"/>
      <c r="EW9" s="9"/>
      <c r="EX9" s="9"/>
      <c r="EY9" s="9"/>
      <c r="EZ9" s="9"/>
      <c r="FA9" s="9"/>
      <c r="FB9" s="9"/>
      <c r="FC9" s="9"/>
      <c r="FD9" s="9"/>
      <c r="FE9" s="28"/>
      <c r="FF9" s="15"/>
      <c r="FG9" s="15"/>
      <c r="FH9" s="15"/>
      <c r="FI9" s="15"/>
      <c r="FJ9" s="15"/>
      <c r="FK9" s="15"/>
      <c r="FL9" s="15"/>
      <c r="FM9" s="15"/>
      <c r="FN9" s="15"/>
      <c r="FO9" s="15"/>
      <c r="FP9" s="15"/>
      <c r="FQ9" s="27"/>
      <c r="FR9" s="9"/>
      <c r="FS9" s="22"/>
      <c r="FT9" s="15"/>
      <c r="FU9" s="15"/>
      <c r="FV9" s="15"/>
      <c r="FW9" s="15"/>
      <c r="FX9" s="15"/>
      <c r="FY9" s="9"/>
      <c r="FZ9" s="9"/>
      <c r="GA9" s="9"/>
      <c r="GB9" s="9"/>
      <c r="GC9" s="17"/>
      <c r="GD9" s="15"/>
      <c r="GE9" s="15"/>
      <c r="GF9" s="15"/>
      <c r="GG9" s="15"/>
      <c r="GH9" s="25"/>
      <c r="GI9" s="22"/>
      <c r="GJ9" s="9"/>
      <c r="GK9" s="9"/>
      <c r="GL9" s="9"/>
      <c r="GM9" s="17"/>
      <c r="GN9" s="16"/>
      <c r="GO9" s="35"/>
      <c r="GP9" s="10"/>
      <c r="GQ9" s="10"/>
      <c r="GR9" s="10"/>
      <c r="GS9" s="10"/>
      <c r="GT9" s="10"/>
      <c r="GU9" s="10"/>
      <c r="GV9" s="13"/>
      <c r="GW9" s="17"/>
      <c r="GX9" s="9"/>
      <c r="GY9" s="9"/>
      <c r="GZ9" s="9"/>
      <c r="HA9" s="17"/>
      <c r="HB9" s="12"/>
      <c r="HC9" s="15"/>
      <c r="HD9" s="15"/>
      <c r="HE9" s="15"/>
      <c r="HF9" s="15"/>
      <c r="HG9" s="15"/>
      <c r="HH9" s="15"/>
      <c r="HI9" s="15"/>
      <c r="HJ9" s="15"/>
      <c r="HK9" s="15"/>
      <c r="HL9" s="15"/>
      <c r="HM9" s="12"/>
      <c r="HN9" s="13"/>
      <c r="HO9" s="9"/>
      <c r="HP9" s="9"/>
      <c r="HQ9" s="20"/>
      <c r="HR9" s="15"/>
      <c r="HS9" s="15"/>
      <c r="HT9" s="15"/>
      <c r="HU9" s="35"/>
      <c r="HV9" s="17"/>
      <c r="HW9" s="9"/>
      <c r="HX9" s="9"/>
      <c r="HY9" s="9"/>
      <c r="HZ9" s="9"/>
      <c r="IA9" s="9"/>
      <c r="IB9" s="9"/>
      <c r="IC9" s="9"/>
      <c r="ID9" s="9"/>
      <c r="IE9" s="9"/>
      <c r="IF9" s="9"/>
      <c r="IG9" s="9"/>
      <c r="IH9" s="9"/>
      <c r="II9" s="9"/>
      <c r="IJ9" s="9"/>
      <c r="IK9" s="9"/>
      <c r="IL9" s="9"/>
      <c r="IM9" s="9"/>
      <c r="IN9" s="9"/>
      <c r="IO9" s="9"/>
      <c r="IP9" s="9"/>
      <c r="IQ9" s="9"/>
      <c r="IR9" s="11"/>
      <c r="IS9" s="10"/>
      <c r="IT9" s="10"/>
      <c r="IU9" s="10"/>
      <c r="IV9" s="10"/>
      <c r="IW9" s="10"/>
      <c r="IX9" s="10"/>
      <c r="IY9" s="10"/>
      <c r="IZ9" s="10"/>
      <c r="JA9" s="10"/>
      <c r="JB9" s="10"/>
      <c r="JC9" s="10"/>
      <c r="JD9" s="12"/>
      <c r="JE9" s="12"/>
      <c r="JF9" s="12"/>
      <c r="JG9" s="12"/>
      <c r="JH9" s="12"/>
      <c r="JI9" s="12"/>
      <c r="JJ9" s="12"/>
      <c r="JK9" s="10"/>
      <c r="JL9" s="10"/>
      <c r="JM9" s="10"/>
      <c r="JN9" s="10"/>
      <c r="JO9" s="10"/>
      <c r="JP9" s="10"/>
      <c r="JQ9" s="12"/>
      <c r="JR9" s="12"/>
      <c r="JS9" s="12"/>
      <c r="JT9" s="12"/>
      <c r="JU9" s="12"/>
      <c r="JV9" s="12"/>
      <c r="JW9" s="12"/>
      <c r="JX9" s="10"/>
      <c r="JY9" s="10"/>
      <c r="JZ9" s="10"/>
      <c r="KA9" s="10"/>
      <c r="KB9" s="12"/>
      <c r="KC9" s="12"/>
      <c r="KD9" s="12"/>
      <c r="KE9" s="12"/>
      <c r="KF9" s="12"/>
      <c r="KG9" s="10"/>
      <c r="KH9" s="10"/>
      <c r="KI9" s="10"/>
      <c r="KJ9" s="10"/>
      <c r="KK9" s="10"/>
      <c r="KL9" s="10"/>
      <c r="KM9" s="10"/>
      <c r="KN9" s="10"/>
      <c r="KO9" s="10"/>
      <c r="KP9" s="12"/>
      <c r="KQ9" s="14"/>
      <c r="KR9" s="13"/>
      <c r="KS9" s="13"/>
      <c r="KT9" s="13"/>
      <c r="KU9" s="13"/>
      <c r="KV9" s="11"/>
      <c r="KW9" s="12"/>
      <c r="KX9" s="10"/>
      <c r="KY9" s="10"/>
      <c r="KZ9" s="10"/>
      <c r="LA9" s="10"/>
      <c r="LB9" s="10"/>
      <c r="LC9" s="10"/>
      <c r="LD9" s="10"/>
      <c r="LE9" s="10"/>
      <c r="LF9" s="12"/>
      <c r="LG9" s="12"/>
      <c r="LH9" s="12"/>
      <c r="LI9" s="12"/>
      <c r="LJ9" s="12"/>
      <c r="LK9" s="12"/>
      <c r="LL9" s="12"/>
      <c r="LM9" s="12"/>
      <c r="LN9" s="12"/>
      <c r="LO9" s="12"/>
      <c r="LP9" s="10"/>
      <c r="LQ9" s="10"/>
      <c r="LR9" s="10"/>
      <c r="LS9" s="10"/>
      <c r="LT9" s="10"/>
      <c r="LU9" s="10"/>
      <c r="LV9" s="10"/>
      <c r="LW9" s="10"/>
      <c r="LX9" s="10"/>
      <c r="LY9" s="10"/>
      <c r="LZ9" s="10"/>
      <c r="MA9" s="10"/>
      <c r="MB9" s="10"/>
      <c r="MC9" s="10"/>
      <c r="MD9" s="15"/>
      <c r="ME9" s="13"/>
      <c r="MF9" s="13"/>
      <c r="MG9" s="13"/>
      <c r="MH9" s="13"/>
      <c r="MI9" s="13"/>
      <c r="MJ9" s="15"/>
      <c r="MK9" s="10"/>
      <c r="ML9" s="10"/>
      <c r="MM9" s="10"/>
      <c r="MN9" s="10"/>
      <c r="MO9" s="10"/>
      <c r="MP9" s="10"/>
      <c r="MQ9" s="10"/>
      <c r="MR9" s="10"/>
      <c r="MS9" s="10"/>
      <c r="MT9" s="10"/>
      <c r="MU9" s="10"/>
      <c r="MV9" s="10"/>
      <c r="MW9" s="12"/>
      <c r="MX9" s="14"/>
      <c r="MY9" s="13"/>
      <c r="MZ9" s="13"/>
      <c r="NA9" s="13"/>
      <c r="NB9" s="13"/>
      <c r="NC9" s="14"/>
      <c r="ND9" s="15"/>
      <c r="NE9" s="10"/>
      <c r="NF9" s="10"/>
      <c r="NG9" s="10"/>
      <c r="NH9" s="10"/>
      <c r="NI9" s="10"/>
      <c r="NJ9" s="10"/>
      <c r="NK9" s="10"/>
      <c r="NL9" s="10"/>
      <c r="NM9" s="10"/>
      <c r="NN9" s="10"/>
      <c r="NO9" s="10"/>
      <c r="NP9" s="10"/>
      <c r="NQ9" s="12"/>
      <c r="NR9" s="14"/>
      <c r="NS9" s="13"/>
      <c r="NT9" s="13"/>
      <c r="NU9" s="13"/>
      <c r="NV9" s="13"/>
      <c r="NW9" s="11"/>
      <c r="NX9" s="10"/>
      <c r="NY9" s="10"/>
      <c r="NZ9" s="10"/>
      <c r="OA9" s="10"/>
      <c r="OB9" s="10"/>
      <c r="OC9" s="10"/>
      <c r="OD9" s="10"/>
      <c r="OE9" s="10"/>
      <c r="OF9" s="10"/>
      <c r="OG9" s="12"/>
      <c r="OH9" s="12"/>
      <c r="OI9" s="12"/>
      <c r="OJ9" s="12"/>
      <c r="OK9" s="12"/>
      <c r="OL9" s="12"/>
      <c r="OM9" s="12"/>
      <c r="ON9" s="12"/>
      <c r="OO9" s="12"/>
      <c r="OP9" s="12"/>
      <c r="OQ9" s="12"/>
      <c r="OR9" s="12"/>
      <c r="OS9" s="24"/>
      <c r="OT9" s="12"/>
      <c r="OU9" s="10"/>
      <c r="OV9" s="10"/>
      <c r="OW9" s="12"/>
      <c r="OX9" s="12"/>
      <c r="OY9" s="12"/>
      <c r="OZ9" s="12"/>
      <c r="PA9" s="12"/>
      <c r="PB9" s="12"/>
      <c r="PC9" s="12"/>
      <c r="PD9" s="12"/>
      <c r="PE9" s="12"/>
      <c r="PF9" s="12"/>
      <c r="PG9" s="12"/>
      <c r="PH9" s="12"/>
      <c r="PI9" s="12"/>
      <c r="PJ9" s="12"/>
      <c r="PK9" s="12"/>
      <c r="PL9" s="12"/>
      <c r="PM9" s="10"/>
      <c r="PN9" s="10"/>
      <c r="PO9" s="10"/>
      <c r="PP9" s="10"/>
      <c r="PQ9" s="10"/>
      <c r="PR9" s="10"/>
      <c r="PS9" s="10"/>
      <c r="PT9" s="10"/>
      <c r="PU9" s="10"/>
      <c r="PV9" s="10"/>
      <c r="PW9" s="10"/>
      <c r="PX9" s="10"/>
      <c r="PY9" s="12"/>
      <c r="PZ9" s="12"/>
      <c r="QA9" s="12"/>
      <c r="QB9" s="12"/>
      <c r="QC9" s="12"/>
      <c r="QD9" s="12"/>
      <c r="QE9" s="12"/>
      <c r="QF9" s="12"/>
      <c r="QG9" s="12"/>
      <c r="QH9" s="12"/>
      <c r="QI9" s="12"/>
      <c r="QJ9" s="12"/>
      <c r="QK9" s="12"/>
      <c r="QL9" s="12"/>
      <c r="QM9" s="10"/>
      <c r="QN9" s="10"/>
      <c r="QO9" s="10"/>
      <c r="QP9" s="12"/>
      <c r="QQ9" s="24"/>
      <c r="QR9" s="12"/>
      <c r="QS9" s="12"/>
      <c r="QT9" s="12"/>
      <c r="QU9" s="10"/>
      <c r="QV9" s="10"/>
      <c r="QW9" s="10"/>
      <c r="QX9" s="10"/>
      <c r="QY9" s="10"/>
      <c r="QZ9" s="10"/>
      <c r="RA9" s="10"/>
      <c r="RB9" s="10"/>
      <c r="RC9" s="12"/>
      <c r="RD9" s="12"/>
      <c r="RE9" s="12"/>
      <c r="RF9" s="12"/>
      <c r="RG9" s="12"/>
      <c r="RH9" s="10"/>
      <c r="RI9" s="10"/>
      <c r="RJ9" s="10"/>
      <c r="RK9" s="10"/>
      <c r="RL9" s="10"/>
      <c r="RM9" s="10"/>
      <c r="RN9" s="10"/>
      <c r="RO9" s="12"/>
      <c r="RP9" s="11"/>
      <c r="RQ9" s="13"/>
      <c r="RR9" s="13"/>
      <c r="RS9" s="13"/>
      <c r="RT9" s="13"/>
      <c r="RU9" s="14"/>
      <c r="RV9" s="12"/>
      <c r="RW9" s="10"/>
      <c r="RX9" s="10"/>
      <c r="RY9" s="10"/>
      <c r="RZ9" s="10"/>
      <c r="SA9" s="10"/>
      <c r="SB9" s="10"/>
      <c r="SC9" s="10"/>
      <c r="SD9" s="10"/>
      <c r="SE9" s="12"/>
      <c r="SF9" s="12"/>
      <c r="SG9" s="12"/>
      <c r="SH9" s="12"/>
      <c r="SI9" s="12"/>
      <c r="SJ9" s="12"/>
      <c r="SK9" s="12"/>
      <c r="SL9" s="12"/>
      <c r="SM9" s="12"/>
      <c r="SN9" s="12"/>
      <c r="SO9" s="12"/>
      <c r="SP9" s="12"/>
      <c r="SQ9" s="12"/>
      <c r="SR9" s="12"/>
      <c r="SS9" s="10"/>
      <c r="ST9" s="10"/>
      <c r="SU9" s="10"/>
      <c r="SV9" s="10"/>
      <c r="SW9" s="12"/>
      <c r="SX9" s="12"/>
      <c r="SY9" s="12"/>
      <c r="SZ9" s="12"/>
      <c r="TA9" s="12"/>
      <c r="TB9" s="10"/>
      <c r="TC9" s="10"/>
      <c r="TD9" s="10"/>
      <c r="TE9" s="10"/>
      <c r="TF9" s="10"/>
      <c r="TG9" s="10"/>
      <c r="TH9" s="10"/>
      <c r="TI9" s="10"/>
      <c r="TJ9" s="10"/>
      <c r="TK9" s="10"/>
      <c r="TL9" s="10"/>
      <c r="TM9" s="10"/>
      <c r="TN9" s="10"/>
      <c r="TO9" s="10"/>
      <c r="TP9" s="10"/>
      <c r="TQ9" s="10"/>
      <c r="TR9" s="10"/>
      <c r="TS9" s="9"/>
      <c r="TT9" s="9"/>
    </row>
    <row r="10" spans="1:540" ht="9.6" customHeight="1" x14ac:dyDescent="0.3">
      <c r="A10" s="9"/>
      <c r="B10" s="9"/>
      <c r="C10" s="9"/>
      <c r="D10" s="9"/>
      <c r="E10" s="9"/>
      <c r="F10" s="9"/>
      <c r="G10" s="9"/>
      <c r="H10" s="9"/>
      <c r="I10" s="9"/>
      <c r="J10" s="9"/>
      <c r="K10" s="21"/>
      <c r="L10" s="10"/>
      <c r="M10" s="10"/>
      <c r="N10" s="10"/>
      <c r="O10" s="10"/>
      <c r="P10" s="10"/>
      <c r="Q10" s="10"/>
      <c r="R10" s="18"/>
      <c r="S10" s="9"/>
      <c r="T10" s="9"/>
      <c r="U10" s="9"/>
      <c r="V10" s="15"/>
      <c r="W10" s="10"/>
      <c r="X10" s="10"/>
      <c r="Y10" s="10"/>
      <c r="Z10" s="10"/>
      <c r="AA10" s="10"/>
      <c r="AB10" s="10"/>
      <c r="AC10" s="9"/>
      <c r="AD10" s="9"/>
      <c r="AE10" s="18"/>
      <c r="AF10" s="10"/>
      <c r="AG10" s="10"/>
      <c r="AH10" s="10"/>
      <c r="AI10" s="10"/>
      <c r="AJ10" s="15"/>
      <c r="AK10" s="9"/>
      <c r="AL10" s="9"/>
      <c r="AM10" s="9"/>
      <c r="AN10" s="9"/>
      <c r="AO10" s="18"/>
      <c r="AP10" s="12"/>
      <c r="AQ10" s="10"/>
      <c r="AR10" s="10"/>
      <c r="AS10" s="10"/>
      <c r="AT10" s="10"/>
      <c r="AU10" s="10"/>
      <c r="AV10" s="10"/>
      <c r="AW10" s="10"/>
      <c r="AX10" s="10"/>
      <c r="AY10" s="10"/>
      <c r="AZ10" s="14"/>
      <c r="BA10" s="9"/>
      <c r="BB10" s="9"/>
      <c r="BC10" s="9"/>
      <c r="BD10" s="22"/>
      <c r="BE10" s="10"/>
      <c r="BF10" s="10"/>
      <c r="BG10" s="10"/>
      <c r="BH10" s="10"/>
      <c r="BI10" s="10"/>
      <c r="BJ10" s="10"/>
      <c r="BK10" s="10"/>
      <c r="BL10" s="10"/>
      <c r="BM10" s="10"/>
      <c r="BN10" s="10"/>
      <c r="BO10" s="10"/>
      <c r="BP10" s="10"/>
      <c r="BQ10" s="13"/>
      <c r="BR10" s="9"/>
      <c r="BS10" s="9"/>
      <c r="BT10" s="9"/>
      <c r="BU10" s="9"/>
      <c r="BV10" s="17"/>
      <c r="BW10" s="11"/>
      <c r="BX10" s="10"/>
      <c r="BY10" s="10"/>
      <c r="BZ10" s="10"/>
      <c r="CA10" s="10"/>
      <c r="CB10" s="10"/>
      <c r="CC10" s="10"/>
      <c r="CD10" s="10"/>
      <c r="CE10" s="10"/>
      <c r="CF10" s="10"/>
      <c r="CG10" s="10"/>
      <c r="CH10" s="18"/>
      <c r="CI10" s="9"/>
      <c r="CJ10" s="9"/>
      <c r="CK10" s="9"/>
      <c r="CL10" s="9"/>
      <c r="CM10" s="22"/>
      <c r="CN10" s="12"/>
      <c r="CO10" s="10"/>
      <c r="CP10" s="10"/>
      <c r="CQ10" s="10"/>
      <c r="CR10" s="10"/>
      <c r="CS10" s="10"/>
      <c r="CT10" s="10"/>
      <c r="CU10" s="10"/>
      <c r="CV10" s="10"/>
      <c r="CW10" s="10"/>
      <c r="CX10" s="14"/>
      <c r="CY10" s="9"/>
      <c r="CZ10" s="9"/>
      <c r="DA10" s="9"/>
      <c r="DB10" s="9"/>
      <c r="DC10" s="9"/>
      <c r="DD10" s="16"/>
      <c r="DE10" s="10"/>
      <c r="DF10" s="10"/>
      <c r="DG10" s="10"/>
      <c r="DH10" s="10"/>
      <c r="DI10" s="10"/>
      <c r="DJ10" s="10"/>
      <c r="DK10" s="10"/>
      <c r="DL10" s="10"/>
      <c r="DM10" s="10"/>
      <c r="DN10" s="10"/>
      <c r="DO10" s="13"/>
      <c r="DP10" s="9"/>
      <c r="DQ10" s="9"/>
      <c r="DR10" s="9"/>
      <c r="DS10" s="9"/>
      <c r="DT10" s="15"/>
      <c r="DU10" s="10"/>
      <c r="DV10" s="10"/>
      <c r="DW10" s="10"/>
      <c r="DX10" s="10"/>
      <c r="DY10" s="10"/>
      <c r="DZ10" s="10"/>
      <c r="EA10" s="10"/>
      <c r="EB10" s="10"/>
      <c r="EC10" s="10"/>
      <c r="ED10" s="10"/>
      <c r="EE10" s="10"/>
      <c r="EF10" s="22"/>
      <c r="EG10" s="16"/>
      <c r="EH10" s="10"/>
      <c r="EI10" s="10"/>
      <c r="EJ10" s="10"/>
      <c r="EK10" s="10"/>
      <c r="EL10" s="10"/>
      <c r="EM10" s="10"/>
      <c r="EN10" s="10"/>
      <c r="EO10" s="10"/>
      <c r="EP10" s="10"/>
      <c r="EQ10" s="10"/>
      <c r="ER10" s="10"/>
      <c r="ES10" s="10"/>
      <c r="ET10" s="10"/>
      <c r="EU10" s="10"/>
      <c r="EV10" s="18"/>
      <c r="EW10" s="9"/>
      <c r="EX10" s="9"/>
      <c r="EY10" s="9"/>
      <c r="EZ10" s="9"/>
      <c r="FA10" s="9"/>
      <c r="FB10" s="9"/>
      <c r="FC10" s="9"/>
      <c r="FD10" s="9"/>
      <c r="FE10" s="12"/>
      <c r="FF10" s="10"/>
      <c r="FG10" s="10"/>
      <c r="FH10" s="10"/>
      <c r="FI10" s="10"/>
      <c r="FJ10" s="10"/>
      <c r="FK10" s="10"/>
      <c r="FL10" s="10"/>
      <c r="FM10" s="10"/>
      <c r="FN10" s="10"/>
      <c r="FO10" s="10"/>
      <c r="FP10" s="10"/>
      <c r="FQ10" s="10"/>
      <c r="FR10" s="9"/>
      <c r="FS10" s="9"/>
      <c r="FT10" s="14"/>
      <c r="FU10" s="10"/>
      <c r="FV10" s="10"/>
      <c r="FW10" s="10"/>
      <c r="FX10" s="10"/>
      <c r="FY10" s="13"/>
      <c r="FZ10" s="9"/>
      <c r="GA10" s="9"/>
      <c r="GB10" s="9"/>
      <c r="GC10" s="13"/>
      <c r="GD10" s="10"/>
      <c r="GE10" s="10"/>
      <c r="GF10" s="10"/>
      <c r="GG10" s="10"/>
      <c r="GH10" s="11"/>
      <c r="GI10" s="9"/>
      <c r="GJ10" s="9"/>
      <c r="GK10" s="9"/>
      <c r="GL10" s="17"/>
      <c r="GM10" s="25"/>
      <c r="GN10" s="10"/>
      <c r="GO10" s="10"/>
      <c r="GP10" s="10"/>
      <c r="GQ10" s="10"/>
      <c r="GR10" s="10"/>
      <c r="GS10" s="10"/>
      <c r="GT10" s="10"/>
      <c r="GU10" s="10"/>
      <c r="GV10" s="10"/>
      <c r="GW10" s="15"/>
      <c r="GX10" s="17"/>
      <c r="GY10" s="9"/>
      <c r="GZ10" s="9"/>
      <c r="HA10" s="22"/>
      <c r="HB10" s="10"/>
      <c r="HC10" s="10"/>
      <c r="HD10" s="10"/>
      <c r="HE10" s="10"/>
      <c r="HF10" s="10"/>
      <c r="HG10" s="10"/>
      <c r="HH10" s="10"/>
      <c r="HI10" s="10"/>
      <c r="HJ10" s="10"/>
      <c r="HK10" s="10"/>
      <c r="HL10" s="10"/>
      <c r="HM10" s="10"/>
      <c r="HN10" s="15"/>
      <c r="HO10" s="9"/>
      <c r="HP10" s="9"/>
      <c r="HQ10" s="11"/>
      <c r="HR10" s="10"/>
      <c r="HS10" s="10"/>
      <c r="HT10" s="10"/>
      <c r="HU10" s="10"/>
      <c r="HV10" s="17"/>
      <c r="HW10" s="9"/>
      <c r="HX10" s="9"/>
      <c r="HY10" s="9"/>
      <c r="HZ10" s="9"/>
      <c r="IA10" s="9"/>
      <c r="IB10" s="9"/>
      <c r="IC10" s="9"/>
      <c r="ID10" s="9"/>
      <c r="IE10" s="9"/>
      <c r="IF10" s="9"/>
      <c r="IG10" s="9"/>
      <c r="IH10" s="9"/>
      <c r="II10" s="9"/>
      <c r="IJ10" s="9"/>
      <c r="IK10" s="9"/>
      <c r="IL10" s="9"/>
      <c r="IM10" s="9"/>
      <c r="IN10" s="9"/>
      <c r="IO10" s="9"/>
      <c r="IP10" s="9"/>
      <c r="IQ10" s="9"/>
      <c r="IR10" s="11"/>
      <c r="IS10" s="10"/>
      <c r="IT10" s="10"/>
      <c r="IU10" s="10"/>
      <c r="IV10" s="10"/>
      <c r="IW10" s="10"/>
      <c r="IX10" s="10"/>
      <c r="IY10" s="10"/>
      <c r="IZ10" s="10"/>
      <c r="JA10" s="10"/>
      <c r="JB10" s="10"/>
      <c r="JC10" s="11"/>
      <c r="JD10" s="17"/>
      <c r="JE10" s="9"/>
      <c r="JF10" s="9"/>
      <c r="JG10" s="9"/>
      <c r="JH10" s="9"/>
      <c r="JI10" s="9"/>
      <c r="JJ10" s="9"/>
      <c r="JK10" s="14"/>
      <c r="JL10" s="10"/>
      <c r="JM10" s="10"/>
      <c r="JN10" s="10"/>
      <c r="JO10" s="10"/>
      <c r="JP10" s="14"/>
      <c r="JQ10" s="9"/>
      <c r="JR10" s="9"/>
      <c r="JS10" s="9"/>
      <c r="JT10" s="9"/>
      <c r="JU10" s="9"/>
      <c r="JV10" s="9"/>
      <c r="JW10" s="17"/>
      <c r="JX10" s="15"/>
      <c r="JY10" s="10"/>
      <c r="JZ10" s="10"/>
      <c r="KA10" s="15"/>
      <c r="KB10" s="17"/>
      <c r="KC10" s="9"/>
      <c r="KD10" s="9"/>
      <c r="KE10" s="9"/>
      <c r="KF10" s="9"/>
      <c r="KG10" s="22"/>
      <c r="KH10" s="10"/>
      <c r="KI10" s="10"/>
      <c r="KJ10" s="10"/>
      <c r="KK10" s="10"/>
      <c r="KL10" s="10"/>
      <c r="KM10" s="10"/>
      <c r="KN10" s="15"/>
      <c r="KO10" s="13"/>
      <c r="KP10" s="9"/>
      <c r="KQ10" s="9"/>
      <c r="KR10" s="9"/>
      <c r="KS10" s="9"/>
      <c r="KT10" s="9"/>
      <c r="KU10" s="9"/>
      <c r="KV10" s="9"/>
      <c r="KW10" s="9"/>
      <c r="KX10" s="16"/>
      <c r="KY10" s="15"/>
      <c r="KZ10" s="10"/>
      <c r="LA10" s="10"/>
      <c r="LB10" s="10"/>
      <c r="LC10" s="10"/>
      <c r="LD10" s="10"/>
      <c r="LE10" s="16"/>
      <c r="LF10" s="9"/>
      <c r="LG10" s="9"/>
      <c r="LH10" s="9"/>
      <c r="LI10" s="9"/>
      <c r="LJ10" s="9"/>
      <c r="LK10" s="9"/>
      <c r="LL10" s="9"/>
      <c r="LM10" s="9"/>
      <c r="LN10" s="9"/>
      <c r="LO10" s="9"/>
      <c r="LP10" s="17"/>
      <c r="LQ10" s="22"/>
      <c r="LR10" s="13"/>
      <c r="LS10" s="15"/>
      <c r="LT10" s="10"/>
      <c r="LU10" s="10"/>
      <c r="LV10" s="10"/>
      <c r="LW10" s="10"/>
      <c r="LX10" s="10"/>
      <c r="LY10" s="10"/>
      <c r="LZ10" s="10"/>
      <c r="MA10" s="10"/>
      <c r="MB10" s="14"/>
      <c r="MC10" s="18"/>
      <c r="MD10" s="9"/>
      <c r="ME10" s="9"/>
      <c r="MF10" s="9"/>
      <c r="MG10" s="9"/>
      <c r="MH10" s="9"/>
      <c r="MI10" s="9"/>
      <c r="MJ10" s="9"/>
      <c r="MK10" s="17"/>
      <c r="ML10" s="14"/>
      <c r="MM10" s="24"/>
      <c r="MN10" s="10"/>
      <c r="MO10" s="10"/>
      <c r="MP10" s="10"/>
      <c r="MQ10" s="10"/>
      <c r="MR10" s="10"/>
      <c r="MS10" s="10"/>
      <c r="MT10" s="10"/>
      <c r="MU10" s="12"/>
      <c r="MV10" s="23"/>
      <c r="MW10" s="17"/>
      <c r="MX10" s="9"/>
      <c r="MY10" s="9"/>
      <c r="MZ10" s="9"/>
      <c r="NA10" s="9"/>
      <c r="NB10" s="9"/>
      <c r="NC10" s="9"/>
      <c r="ND10" s="9"/>
      <c r="NE10" s="18"/>
      <c r="NF10" s="15"/>
      <c r="NG10" s="10"/>
      <c r="NH10" s="10"/>
      <c r="NI10" s="10"/>
      <c r="NJ10" s="10"/>
      <c r="NK10" s="10"/>
      <c r="NL10" s="10"/>
      <c r="NM10" s="10"/>
      <c r="NN10" s="10"/>
      <c r="NO10" s="11"/>
      <c r="NP10" s="29"/>
      <c r="NQ10" s="9"/>
      <c r="NR10" s="9"/>
      <c r="NS10" s="9"/>
      <c r="NT10" s="9"/>
      <c r="NU10" s="9"/>
      <c r="NV10" s="9"/>
      <c r="NW10" s="9"/>
      <c r="NX10" s="17"/>
      <c r="NY10" s="41"/>
      <c r="NZ10" s="24"/>
      <c r="OA10" s="10"/>
      <c r="OB10" s="10"/>
      <c r="OC10" s="10"/>
      <c r="OD10" s="10"/>
      <c r="OE10" s="10"/>
      <c r="OF10" s="10"/>
      <c r="OG10" s="22"/>
      <c r="OH10" s="9"/>
      <c r="OI10" s="9"/>
      <c r="OJ10" s="9"/>
      <c r="OK10" s="9"/>
      <c r="OL10" s="9"/>
      <c r="OM10" s="9"/>
      <c r="ON10" s="9"/>
      <c r="OO10" s="9"/>
      <c r="OP10" s="9"/>
      <c r="OQ10" s="9"/>
      <c r="OR10" s="9"/>
      <c r="OS10" s="9"/>
      <c r="OT10" s="17"/>
      <c r="OU10" s="10"/>
      <c r="OV10" s="28"/>
      <c r="OW10" s="17"/>
      <c r="OX10" s="9"/>
      <c r="OY10" s="9"/>
      <c r="OZ10" s="9"/>
      <c r="PA10" s="9"/>
      <c r="PB10" s="9"/>
      <c r="PC10" s="9"/>
      <c r="PD10" s="9"/>
      <c r="PE10" s="9"/>
      <c r="PF10" s="9"/>
      <c r="PG10" s="9"/>
      <c r="PH10" s="9"/>
      <c r="PI10" s="9"/>
      <c r="PJ10" s="9"/>
      <c r="PK10" s="9"/>
      <c r="PL10" s="9"/>
      <c r="PM10" s="18"/>
      <c r="PN10" s="10"/>
      <c r="PO10" s="10"/>
      <c r="PP10" s="10"/>
      <c r="PQ10" s="10"/>
      <c r="PR10" s="10"/>
      <c r="PS10" s="10"/>
      <c r="PT10" s="10"/>
      <c r="PU10" s="10"/>
      <c r="PV10" s="10"/>
      <c r="PW10" s="10"/>
      <c r="PX10" s="14"/>
      <c r="PY10" s="9"/>
      <c r="PZ10" s="9"/>
      <c r="QA10" s="9"/>
      <c r="QB10" s="9"/>
      <c r="QC10" s="9"/>
      <c r="QD10" s="9"/>
      <c r="QE10" s="9"/>
      <c r="QF10" s="9"/>
      <c r="QG10" s="9"/>
      <c r="QH10" s="9"/>
      <c r="QI10" s="9"/>
      <c r="QJ10" s="9"/>
      <c r="QK10" s="9"/>
      <c r="QL10" s="9"/>
      <c r="QM10" s="18"/>
      <c r="QN10" s="10"/>
      <c r="QO10" s="10"/>
      <c r="QP10" s="17"/>
      <c r="QQ10" s="9"/>
      <c r="QR10" s="9"/>
      <c r="QS10" s="9"/>
      <c r="QT10" s="9"/>
      <c r="QU10" s="9"/>
      <c r="QV10" s="15"/>
      <c r="QW10" s="10"/>
      <c r="QX10" s="10"/>
      <c r="QY10" s="10"/>
      <c r="QZ10" s="10"/>
      <c r="RA10" s="15"/>
      <c r="RB10" s="17"/>
      <c r="RC10" s="9"/>
      <c r="RD10" s="9"/>
      <c r="RE10" s="9"/>
      <c r="RF10" s="9"/>
      <c r="RG10" s="22"/>
      <c r="RH10" s="12"/>
      <c r="RI10" s="10"/>
      <c r="RJ10" s="10"/>
      <c r="RK10" s="10"/>
      <c r="RL10" s="10"/>
      <c r="RM10" s="15"/>
      <c r="RN10" s="13"/>
      <c r="RO10" s="17"/>
      <c r="RP10" s="9"/>
      <c r="RQ10" s="9"/>
      <c r="RR10" s="9"/>
      <c r="RS10" s="9"/>
      <c r="RT10" s="9"/>
      <c r="RU10" s="9"/>
      <c r="RV10" s="9"/>
      <c r="RW10" s="16"/>
      <c r="RX10" s="12"/>
      <c r="RY10" s="10"/>
      <c r="RZ10" s="10"/>
      <c r="SA10" s="10"/>
      <c r="SB10" s="10"/>
      <c r="SC10" s="10"/>
      <c r="SD10" s="18"/>
      <c r="SE10" s="9"/>
      <c r="SF10" s="9"/>
      <c r="SG10" s="9"/>
      <c r="SH10" s="9"/>
      <c r="SI10" s="9"/>
      <c r="SJ10" s="9"/>
      <c r="SK10" s="9"/>
      <c r="SL10" s="9"/>
      <c r="SM10" s="9"/>
      <c r="SN10" s="9"/>
      <c r="SO10" s="9"/>
      <c r="SP10" s="9"/>
      <c r="SQ10" s="9"/>
      <c r="SR10" s="9"/>
      <c r="SS10" s="15"/>
      <c r="ST10" s="10"/>
      <c r="SU10" s="10"/>
      <c r="SV10" s="13"/>
      <c r="SW10" s="9"/>
      <c r="SX10" s="9"/>
      <c r="SY10" s="9"/>
      <c r="SZ10" s="9"/>
      <c r="TA10" s="9"/>
      <c r="TB10" s="19"/>
      <c r="TC10" s="10"/>
      <c r="TD10" s="10"/>
      <c r="TE10" s="10"/>
      <c r="TF10" s="10"/>
      <c r="TG10" s="10"/>
      <c r="TH10" s="10"/>
      <c r="TI10" s="10"/>
      <c r="TJ10" s="10"/>
      <c r="TK10" s="10"/>
      <c r="TL10" s="10"/>
      <c r="TM10" s="10"/>
      <c r="TN10" s="10"/>
      <c r="TO10" s="10"/>
      <c r="TP10" s="10"/>
      <c r="TQ10" s="10"/>
      <c r="TR10" s="10"/>
      <c r="TS10" s="9"/>
      <c r="TT10" s="9"/>
    </row>
    <row r="11" spans="1:540" ht="9.6" customHeight="1" x14ac:dyDescent="0.3">
      <c r="A11" s="9"/>
      <c r="B11" s="9"/>
      <c r="C11" s="9"/>
      <c r="D11" s="9"/>
      <c r="E11" s="9"/>
      <c r="F11" s="9"/>
      <c r="G11" s="9"/>
      <c r="H11" s="9"/>
      <c r="I11" s="9"/>
      <c r="J11" s="9"/>
      <c r="K11" s="13"/>
      <c r="L11" s="10"/>
      <c r="M11" s="10"/>
      <c r="N11" s="10"/>
      <c r="O11" s="10"/>
      <c r="P11" s="10"/>
      <c r="Q11" s="10"/>
      <c r="R11" s="13"/>
      <c r="S11" s="9"/>
      <c r="T11" s="9"/>
      <c r="U11" s="17"/>
      <c r="V11" s="10"/>
      <c r="W11" s="10"/>
      <c r="X11" s="10"/>
      <c r="Y11" s="10"/>
      <c r="Z11" s="10"/>
      <c r="AA11" s="10"/>
      <c r="AB11" s="12"/>
      <c r="AC11" s="9"/>
      <c r="AD11" s="9"/>
      <c r="AE11" s="18"/>
      <c r="AF11" s="10"/>
      <c r="AG11" s="10"/>
      <c r="AH11" s="10"/>
      <c r="AI11" s="10"/>
      <c r="AJ11" s="15"/>
      <c r="AK11" s="9"/>
      <c r="AL11" s="9"/>
      <c r="AM11" s="9"/>
      <c r="AN11" s="17"/>
      <c r="AO11" s="10"/>
      <c r="AP11" s="10"/>
      <c r="AQ11" s="10"/>
      <c r="AR11" s="10"/>
      <c r="AS11" s="10"/>
      <c r="AT11" s="10"/>
      <c r="AU11" s="10"/>
      <c r="AV11" s="10"/>
      <c r="AW11" s="10"/>
      <c r="AX11" s="10"/>
      <c r="AY11" s="10"/>
      <c r="AZ11" s="10"/>
      <c r="BA11" s="16"/>
      <c r="BB11" s="9"/>
      <c r="BC11" s="9"/>
      <c r="BD11" s="22"/>
      <c r="BE11" s="10"/>
      <c r="BF11" s="10"/>
      <c r="BG11" s="10"/>
      <c r="BH11" s="10"/>
      <c r="BI11" s="10"/>
      <c r="BJ11" s="10"/>
      <c r="BK11" s="10"/>
      <c r="BL11" s="10"/>
      <c r="BM11" s="10"/>
      <c r="BN11" s="10"/>
      <c r="BO11" s="10"/>
      <c r="BP11" s="10"/>
      <c r="BQ11" s="10"/>
      <c r="BR11" s="16"/>
      <c r="BS11" s="9"/>
      <c r="BT11" s="9"/>
      <c r="BU11" s="9"/>
      <c r="BV11" s="15"/>
      <c r="BW11" s="10"/>
      <c r="BX11" s="10"/>
      <c r="BY11" s="10"/>
      <c r="BZ11" s="10"/>
      <c r="CA11" s="10"/>
      <c r="CB11" s="10"/>
      <c r="CC11" s="10"/>
      <c r="CD11" s="10"/>
      <c r="CE11" s="10"/>
      <c r="CF11" s="10"/>
      <c r="CG11" s="10"/>
      <c r="CH11" s="10"/>
      <c r="CI11" s="18"/>
      <c r="CJ11" s="9"/>
      <c r="CK11" s="9"/>
      <c r="CL11" s="17"/>
      <c r="CM11" s="15"/>
      <c r="CN11" s="10"/>
      <c r="CO11" s="10"/>
      <c r="CP11" s="10"/>
      <c r="CQ11" s="10"/>
      <c r="CR11" s="13"/>
      <c r="CS11" s="21"/>
      <c r="CT11" s="12"/>
      <c r="CU11" s="10"/>
      <c r="CV11" s="10"/>
      <c r="CW11" s="10"/>
      <c r="CX11" s="10"/>
      <c r="CY11" s="16"/>
      <c r="CZ11" s="9"/>
      <c r="DA11" s="9"/>
      <c r="DB11" s="9"/>
      <c r="DC11" s="16"/>
      <c r="DD11" s="10"/>
      <c r="DE11" s="10"/>
      <c r="DF11" s="10"/>
      <c r="DG11" s="10"/>
      <c r="DH11" s="10"/>
      <c r="DI11" s="10"/>
      <c r="DJ11" s="10"/>
      <c r="DK11" s="10"/>
      <c r="DL11" s="10"/>
      <c r="DM11" s="10"/>
      <c r="DN11" s="10"/>
      <c r="DO11" s="10"/>
      <c r="DP11" s="13"/>
      <c r="DQ11" s="9"/>
      <c r="DR11" s="9"/>
      <c r="DS11" s="9"/>
      <c r="DT11" s="15"/>
      <c r="DU11" s="10"/>
      <c r="DV11" s="10"/>
      <c r="DW11" s="10"/>
      <c r="DX11" s="10"/>
      <c r="DY11" s="10"/>
      <c r="DZ11" s="10"/>
      <c r="EA11" s="10"/>
      <c r="EB11" s="10"/>
      <c r="EC11" s="10"/>
      <c r="ED11" s="10"/>
      <c r="EE11" s="10"/>
      <c r="EF11" s="22"/>
      <c r="EG11" s="16"/>
      <c r="EH11" s="10"/>
      <c r="EI11" s="10"/>
      <c r="EJ11" s="10"/>
      <c r="EK11" s="10"/>
      <c r="EL11" s="10"/>
      <c r="EM11" s="10"/>
      <c r="EN11" s="10"/>
      <c r="EO11" s="10"/>
      <c r="EP11" s="10"/>
      <c r="EQ11" s="10"/>
      <c r="ER11" s="10"/>
      <c r="ES11" s="10"/>
      <c r="ET11" s="10"/>
      <c r="EU11" s="10"/>
      <c r="EV11" s="18"/>
      <c r="EW11" s="9"/>
      <c r="EX11" s="9"/>
      <c r="EY11" s="9"/>
      <c r="EZ11" s="9"/>
      <c r="FA11" s="9"/>
      <c r="FB11" s="9"/>
      <c r="FC11" s="9"/>
      <c r="FD11" s="9"/>
      <c r="FE11" s="15"/>
      <c r="FF11" s="10"/>
      <c r="FG11" s="10"/>
      <c r="FH11" s="10"/>
      <c r="FI11" s="10"/>
      <c r="FJ11" s="10"/>
      <c r="FK11" s="10"/>
      <c r="FL11" s="10"/>
      <c r="FM11" s="10"/>
      <c r="FN11" s="10"/>
      <c r="FO11" s="10"/>
      <c r="FP11" s="10"/>
      <c r="FQ11" s="10"/>
      <c r="FR11" s="9"/>
      <c r="FS11" s="9"/>
      <c r="FT11" s="9"/>
      <c r="FU11" s="12"/>
      <c r="FV11" s="10"/>
      <c r="FW11" s="10"/>
      <c r="FX11" s="10"/>
      <c r="FY11" s="10"/>
      <c r="FZ11" s="22"/>
      <c r="GA11" s="9"/>
      <c r="GB11" s="22"/>
      <c r="GC11" s="10"/>
      <c r="GD11" s="10"/>
      <c r="GE11" s="10"/>
      <c r="GF11" s="10"/>
      <c r="GG11" s="12"/>
      <c r="GH11" s="9"/>
      <c r="GI11" s="9"/>
      <c r="GJ11" s="9"/>
      <c r="GK11" s="9"/>
      <c r="GL11" s="12"/>
      <c r="GM11" s="10"/>
      <c r="GN11" s="10"/>
      <c r="GO11" s="10"/>
      <c r="GP11" s="10"/>
      <c r="GQ11" s="10"/>
      <c r="GR11" s="10"/>
      <c r="GS11" s="10"/>
      <c r="GT11" s="10"/>
      <c r="GU11" s="10"/>
      <c r="GV11" s="10"/>
      <c r="GW11" s="10"/>
      <c r="GX11" s="11"/>
      <c r="GY11" s="9"/>
      <c r="GZ11" s="9"/>
      <c r="HA11" s="22"/>
      <c r="HB11" s="10"/>
      <c r="HC11" s="10"/>
      <c r="HD11" s="10"/>
      <c r="HE11" s="10"/>
      <c r="HF11" s="10"/>
      <c r="HG11" s="10"/>
      <c r="HH11" s="10"/>
      <c r="HI11" s="10"/>
      <c r="HJ11" s="10"/>
      <c r="HK11" s="10"/>
      <c r="HL11" s="10"/>
      <c r="HM11" s="10"/>
      <c r="HN11" s="15"/>
      <c r="HO11" s="9"/>
      <c r="HP11" s="9"/>
      <c r="HQ11" s="11"/>
      <c r="HR11" s="10"/>
      <c r="HS11" s="10"/>
      <c r="HT11" s="10"/>
      <c r="HU11" s="10"/>
      <c r="HV11" s="17"/>
      <c r="HW11" s="9"/>
      <c r="HX11" s="9"/>
      <c r="HY11" s="9"/>
      <c r="HZ11" s="9"/>
      <c r="IA11" s="9"/>
      <c r="IB11" s="9"/>
      <c r="IC11" s="9"/>
      <c r="ID11" s="9"/>
      <c r="IE11" s="9"/>
      <c r="IF11" s="9"/>
      <c r="IG11" s="9"/>
      <c r="IH11" s="9"/>
      <c r="II11" s="9"/>
      <c r="IJ11" s="9"/>
      <c r="IK11" s="9"/>
      <c r="IL11" s="9"/>
      <c r="IM11" s="9"/>
      <c r="IN11" s="9"/>
      <c r="IO11" s="9"/>
      <c r="IP11" s="9"/>
      <c r="IQ11" s="9"/>
      <c r="IR11" s="11"/>
      <c r="IS11" s="10"/>
      <c r="IT11" s="10"/>
      <c r="IU11" s="10"/>
      <c r="IV11" s="10"/>
      <c r="IW11" s="10"/>
      <c r="IX11" s="10"/>
      <c r="IY11" s="10"/>
      <c r="IZ11" s="10"/>
      <c r="JA11" s="10"/>
      <c r="JB11" s="10"/>
      <c r="JC11" s="11"/>
      <c r="JD11" s="17"/>
      <c r="JE11" s="9"/>
      <c r="JF11" s="9"/>
      <c r="JG11" s="9"/>
      <c r="JH11" s="9"/>
      <c r="JI11" s="9"/>
      <c r="JJ11" s="9"/>
      <c r="JK11" s="16"/>
      <c r="JL11" s="10"/>
      <c r="JM11" s="10"/>
      <c r="JN11" s="10"/>
      <c r="JO11" s="10"/>
      <c r="JP11" s="16"/>
      <c r="JQ11" s="9"/>
      <c r="JR11" s="9"/>
      <c r="JS11" s="9"/>
      <c r="JT11" s="9"/>
      <c r="JU11" s="9"/>
      <c r="JV11" s="9"/>
      <c r="JW11" s="9"/>
      <c r="JX11" s="15"/>
      <c r="JY11" s="10"/>
      <c r="JZ11" s="10"/>
      <c r="KA11" s="15"/>
      <c r="KB11" s="17"/>
      <c r="KC11" s="9"/>
      <c r="KD11" s="9"/>
      <c r="KE11" s="9"/>
      <c r="KF11" s="9"/>
      <c r="KG11" s="22"/>
      <c r="KH11" s="10"/>
      <c r="KI11" s="10"/>
      <c r="KJ11" s="10"/>
      <c r="KK11" s="10"/>
      <c r="KL11" s="10"/>
      <c r="KM11" s="15"/>
      <c r="KN11" s="17"/>
      <c r="KO11" s="9"/>
      <c r="KP11" s="9"/>
      <c r="KQ11" s="9"/>
      <c r="KR11" s="9"/>
      <c r="KS11" s="9"/>
      <c r="KT11" s="9"/>
      <c r="KU11" s="9"/>
      <c r="KV11" s="9"/>
      <c r="KW11" s="9"/>
      <c r="KX11" s="9"/>
      <c r="KY11" s="17"/>
      <c r="KZ11" s="15"/>
      <c r="LA11" s="10"/>
      <c r="LB11" s="10"/>
      <c r="LC11" s="10"/>
      <c r="LD11" s="10"/>
      <c r="LE11" s="18"/>
      <c r="LF11" s="9"/>
      <c r="LG11" s="9"/>
      <c r="LH11" s="9"/>
      <c r="LI11" s="9"/>
      <c r="LJ11" s="9"/>
      <c r="LK11" s="9"/>
      <c r="LL11" s="9"/>
      <c r="LM11" s="9"/>
      <c r="LN11" s="9"/>
      <c r="LO11" s="9"/>
      <c r="LP11" s="9"/>
      <c r="LQ11" s="9"/>
      <c r="LR11" s="9"/>
      <c r="LS11" s="9"/>
      <c r="LT11" s="14"/>
      <c r="LU11" s="10"/>
      <c r="LV11" s="10"/>
      <c r="LW11" s="10"/>
      <c r="LX11" s="10"/>
      <c r="LY11" s="10"/>
      <c r="LZ11" s="10"/>
      <c r="MA11" s="18"/>
      <c r="MB11" s="9"/>
      <c r="MC11" s="9"/>
      <c r="MD11" s="9"/>
      <c r="ME11" s="9"/>
      <c r="MF11" s="9"/>
      <c r="MG11" s="9"/>
      <c r="MH11" s="9"/>
      <c r="MI11" s="9"/>
      <c r="MJ11" s="9"/>
      <c r="MK11" s="9"/>
      <c r="ML11" s="9"/>
      <c r="MM11" s="18"/>
      <c r="MN11" s="12"/>
      <c r="MO11" s="10"/>
      <c r="MP11" s="10"/>
      <c r="MQ11" s="10"/>
      <c r="MR11" s="10"/>
      <c r="MS11" s="10"/>
      <c r="MT11" s="12"/>
      <c r="MU11" s="17"/>
      <c r="MV11" s="9"/>
      <c r="MW11" s="9"/>
      <c r="MX11" s="9"/>
      <c r="MY11" s="9"/>
      <c r="MZ11" s="9"/>
      <c r="NA11" s="9"/>
      <c r="NB11" s="9"/>
      <c r="NC11" s="9"/>
      <c r="ND11" s="9"/>
      <c r="NE11" s="9"/>
      <c r="NF11" s="9"/>
      <c r="NG11" s="14"/>
      <c r="NH11" s="10"/>
      <c r="NI11" s="10"/>
      <c r="NJ11" s="10"/>
      <c r="NK11" s="10"/>
      <c r="NL11" s="10"/>
      <c r="NM11" s="10"/>
      <c r="NN11" s="23"/>
      <c r="NO11" s="9"/>
      <c r="NP11" s="9"/>
      <c r="NQ11" s="9"/>
      <c r="NR11" s="9"/>
      <c r="NS11" s="9"/>
      <c r="NT11" s="9"/>
      <c r="NU11" s="9"/>
      <c r="NV11" s="9"/>
      <c r="NW11" s="9"/>
      <c r="NX11" s="9"/>
      <c r="NY11" s="9"/>
      <c r="NZ11" s="22"/>
      <c r="OA11" s="15"/>
      <c r="OB11" s="10"/>
      <c r="OC11" s="10"/>
      <c r="OD11" s="10"/>
      <c r="OE11" s="10"/>
      <c r="OF11" s="10"/>
      <c r="OG11" s="18"/>
      <c r="OH11" s="9"/>
      <c r="OI11" s="9"/>
      <c r="OJ11" s="9"/>
      <c r="OK11" s="9"/>
      <c r="OL11" s="9"/>
      <c r="OM11" s="9"/>
      <c r="ON11" s="9"/>
      <c r="OO11" s="9"/>
      <c r="OP11" s="9"/>
      <c r="OQ11" s="9"/>
      <c r="OR11" s="9"/>
      <c r="OS11" s="9"/>
      <c r="OT11" s="17"/>
      <c r="OU11" s="10"/>
      <c r="OV11" s="28"/>
      <c r="OW11" s="17"/>
      <c r="OX11" s="9"/>
      <c r="OY11" s="9"/>
      <c r="OZ11" s="9"/>
      <c r="PA11" s="9"/>
      <c r="PB11" s="9"/>
      <c r="PC11" s="9"/>
      <c r="PD11" s="9"/>
      <c r="PE11" s="9"/>
      <c r="PF11" s="9"/>
      <c r="PG11" s="9"/>
      <c r="PH11" s="9"/>
      <c r="PI11" s="9"/>
      <c r="PJ11" s="9"/>
      <c r="PK11" s="9"/>
      <c r="PL11" s="9"/>
      <c r="PM11" s="18"/>
      <c r="PN11" s="10"/>
      <c r="PO11" s="10"/>
      <c r="PP11" s="10"/>
      <c r="PQ11" s="10"/>
      <c r="PR11" s="10"/>
      <c r="PS11" s="10"/>
      <c r="PT11" s="10"/>
      <c r="PU11" s="10"/>
      <c r="PV11" s="10"/>
      <c r="PW11" s="10"/>
      <c r="PX11" s="13"/>
      <c r="PY11" s="9"/>
      <c r="PZ11" s="9"/>
      <c r="QA11" s="9"/>
      <c r="QB11" s="9"/>
      <c r="QC11" s="9"/>
      <c r="QD11" s="9"/>
      <c r="QE11" s="9"/>
      <c r="QF11" s="9"/>
      <c r="QG11" s="9"/>
      <c r="QH11" s="9"/>
      <c r="QI11" s="9"/>
      <c r="QJ11" s="9"/>
      <c r="QK11" s="9"/>
      <c r="QL11" s="9"/>
      <c r="QM11" s="18"/>
      <c r="QN11" s="10"/>
      <c r="QO11" s="10"/>
      <c r="QP11" s="15"/>
      <c r="QQ11" s="9"/>
      <c r="QR11" s="9"/>
      <c r="QS11" s="9"/>
      <c r="QT11" s="9"/>
      <c r="QU11" s="9"/>
      <c r="QV11" s="18"/>
      <c r="QW11" s="10"/>
      <c r="QX11" s="10"/>
      <c r="QY11" s="10"/>
      <c r="QZ11" s="10"/>
      <c r="RA11" s="18"/>
      <c r="RB11" s="9"/>
      <c r="RC11" s="9"/>
      <c r="RD11" s="9"/>
      <c r="RE11" s="9"/>
      <c r="RF11" s="9"/>
      <c r="RG11" s="15"/>
      <c r="RH11" s="10"/>
      <c r="RI11" s="10"/>
      <c r="RJ11" s="10"/>
      <c r="RK11" s="10"/>
      <c r="RL11" s="15"/>
      <c r="RM11" s="17"/>
      <c r="RN11" s="9"/>
      <c r="RO11" s="9"/>
      <c r="RP11" s="9"/>
      <c r="RQ11" s="9"/>
      <c r="RR11" s="9"/>
      <c r="RS11" s="9"/>
      <c r="RT11" s="9"/>
      <c r="RU11" s="9"/>
      <c r="RV11" s="9"/>
      <c r="RW11" s="9"/>
      <c r="RX11" s="17"/>
      <c r="RY11" s="15"/>
      <c r="RZ11" s="10"/>
      <c r="SA11" s="10"/>
      <c r="SB11" s="10"/>
      <c r="SC11" s="10"/>
      <c r="SD11" s="18"/>
      <c r="SE11" s="9"/>
      <c r="SF11" s="9"/>
      <c r="SG11" s="9"/>
      <c r="SH11" s="9"/>
      <c r="SI11" s="9"/>
      <c r="SJ11" s="9"/>
      <c r="SK11" s="9"/>
      <c r="SL11" s="9"/>
      <c r="SM11" s="9"/>
      <c r="SN11" s="9"/>
      <c r="SO11" s="9"/>
      <c r="SP11" s="9"/>
      <c r="SQ11" s="9"/>
      <c r="SR11" s="9"/>
      <c r="SS11" s="15"/>
      <c r="ST11" s="10"/>
      <c r="SU11" s="10"/>
      <c r="SV11" s="13"/>
      <c r="SW11" s="9"/>
      <c r="SX11" s="9"/>
      <c r="SY11" s="9"/>
      <c r="SZ11" s="9"/>
      <c r="TA11" s="9"/>
      <c r="TB11" s="19"/>
      <c r="TC11" s="10"/>
      <c r="TD11" s="10"/>
      <c r="TE11" s="10"/>
      <c r="TF11" s="10"/>
      <c r="TG11" s="10"/>
      <c r="TH11" s="10"/>
      <c r="TI11" s="10"/>
      <c r="TJ11" s="10"/>
      <c r="TK11" s="10"/>
      <c r="TL11" s="10"/>
      <c r="TM11" s="10"/>
      <c r="TN11" s="10"/>
      <c r="TO11" s="10"/>
      <c r="TP11" s="10"/>
      <c r="TQ11" s="10"/>
      <c r="TR11" s="10"/>
      <c r="TS11" s="9"/>
      <c r="TT11" s="9"/>
    </row>
    <row r="12" spans="1:540" ht="9.6" customHeight="1" x14ac:dyDescent="0.3">
      <c r="A12" s="9"/>
      <c r="B12" s="9"/>
      <c r="C12" s="9"/>
      <c r="D12" s="9"/>
      <c r="E12" s="9"/>
      <c r="F12" s="9"/>
      <c r="G12" s="9"/>
      <c r="H12" s="9"/>
      <c r="I12" s="9"/>
      <c r="J12" s="9"/>
      <c r="K12" s="13"/>
      <c r="L12" s="10"/>
      <c r="M12" s="10"/>
      <c r="N12" s="10"/>
      <c r="O12" s="10"/>
      <c r="P12" s="10"/>
      <c r="Q12" s="10"/>
      <c r="R12" s="11"/>
      <c r="S12" s="17"/>
      <c r="T12" s="9"/>
      <c r="U12" s="18"/>
      <c r="V12" s="10"/>
      <c r="W12" s="10"/>
      <c r="X12" s="10"/>
      <c r="Y12" s="10"/>
      <c r="Z12" s="10"/>
      <c r="AA12" s="10"/>
      <c r="AB12" s="12"/>
      <c r="AC12" s="9"/>
      <c r="AD12" s="9"/>
      <c r="AE12" s="18"/>
      <c r="AF12" s="10"/>
      <c r="AG12" s="10"/>
      <c r="AH12" s="10"/>
      <c r="AI12" s="10"/>
      <c r="AJ12" s="15"/>
      <c r="AK12" s="9"/>
      <c r="AL12" s="9"/>
      <c r="AM12" s="9"/>
      <c r="AN12" s="14"/>
      <c r="AO12" s="10"/>
      <c r="AP12" s="10"/>
      <c r="AQ12" s="10"/>
      <c r="AR12" s="10"/>
      <c r="AS12" s="10"/>
      <c r="AT12" s="16"/>
      <c r="AU12" s="16"/>
      <c r="AV12" s="13"/>
      <c r="AW12" s="10"/>
      <c r="AX12" s="10"/>
      <c r="AY12" s="10"/>
      <c r="AZ12" s="10"/>
      <c r="BA12" s="10"/>
      <c r="BB12" s="17"/>
      <c r="BC12" s="9"/>
      <c r="BD12" s="22"/>
      <c r="BE12" s="10"/>
      <c r="BF12" s="10"/>
      <c r="BG12" s="10"/>
      <c r="BH12" s="10"/>
      <c r="BI12" s="12"/>
      <c r="BJ12" s="15"/>
      <c r="BK12" s="15"/>
      <c r="BL12" s="15"/>
      <c r="BM12" s="10"/>
      <c r="BN12" s="10"/>
      <c r="BO12" s="10"/>
      <c r="BP12" s="10"/>
      <c r="BQ12" s="10"/>
      <c r="BR12" s="14"/>
      <c r="BS12" s="9"/>
      <c r="BT12" s="9"/>
      <c r="BU12" s="16"/>
      <c r="BV12" s="10"/>
      <c r="BW12" s="10"/>
      <c r="BX12" s="10"/>
      <c r="BY12" s="10"/>
      <c r="BZ12" s="10"/>
      <c r="CA12" s="13"/>
      <c r="CB12" s="16"/>
      <c r="CC12" s="16"/>
      <c r="CD12" s="12"/>
      <c r="CE12" s="10"/>
      <c r="CF12" s="10"/>
      <c r="CG12" s="10"/>
      <c r="CH12" s="10"/>
      <c r="CI12" s="11"/>
      <c r="CJ12" s="17"/>
      <c r="CK12" s="9"/>
      <c r="CL12" s="22"/>
      <c r="CM12" s="10"/>
      <c r="CN12" s="10"/>
      <c r="CO12" s="10"/>
      <c r="CP12" s="10"/>
      <c r="CQ12" s="16"/>
      <c r="CR12" s="9"/>
      <c r="CS12" s="9"/>
      <c r="CT12" s="18"/>
      <c r="CU12" s="10"/>
      <c r="CV12" s="10"/>
      <c r="CW12" s="10"/>
      <c r="CX12" s="10"/>
      <c r="CY12" s="11"/>
      <c r="CZ12" s="9"/>
      <c r="DA12" s="9"/>
      <c r="DB12" s="22"/>
      <c r="DC12" s="10"/>
      <c r="DD12" s="10"/>
      <c r="DE12" s="10"/>
      <c r="DF12" s="10"/>
      <c r="DG12" s="10"/>
      <c r="DH12" s="31"/>
      <c r="DI12" s="16"/>
      <c r="DJ12" s="16"/>
      <c r="DK12" s="15"/>
      <c r="DL12" s="10"/>
      <c r="DM12" s="10"/>
      <c r="DN12" s="10"/>
      <c r="DO12" s="10"/>
      <c r="DP12" s="10"/>
      <c r="DQ12" s="17"/>
      <c r="DR12" s="9"/>
      <c r="DS12" s="9"/>
      <c r="DT12" s="15"/>
      <c r="DU12" s="10"/>
      <c r="DV12" s="10"/>
      <c r="DW12" s="10"/>
      <c r="DX12" s="10"/>
      <c r="DY12" s="15"/>
      <c r="DZ12" s="15"/>
      <c r="EA12" s="15"/>
      <c r="EB12" s="15"/>
      <c r="EC12" s="15"/>
      <c r="ED12" s="15"/>
      <c r="EE12" s="15"/>
      <c r="EF12" s="17"/>
      <c r="EG12" s="18"/>
      <c r="EH12" s="12"/>
      <c r="EI12" s="15"/>
      <c r="EJ12" s="15"/>
      <c r="EK12" s="15"/>
      <c r="EL12" s="24"/>
      <c r="EM12" s="10"/>
      <c r="EN12" s="10"/>
      <c r="EO12" s="10"/>
      <c r="EP12" s="10"/>
      <c r="EQ12" s="12"/>
      <c r="ER12" s="15"/>
      <c r="ES12" s="15"/>
      <c r="ET12" s="15"/>
      <c r="EU12" s="15"/>
      <c r="EV12" s="22"/>
      <c r="EW12" s="9"/>
      <c r="EX12" s="9"/>
      <c r="EY12" s="9"/>
      <c r="EZ12" s="9"/>
      <c r="FA12" s="9"/>
      <c r="FB12" s="9"/>
      <c r="FC12" s="9"/>
      <c r="FD12" s="9"/>
      <c r="FE12" s="15"/>
      <c r="FF12" s="10"/>
      <c r="FG12" s="10"/>
      <c r="FH12" s="10"/>
      <c r="FI12" s="10"/>
      <c r="FJ12" s="15"/>
      <c r="FK12" s="15"/>
      <c r="FL12" s="15"/>
      <c r="FM12" s="15"/>
      <c r="FN12" s="15"/>
      <c r="FO12" s="15"/>
      <c r="FP12" s="15"/>
      <c r="FQ12" s="12"/>
      <c r="FR12" s="17"/>
      <c r="FS12" s="9"/>
      <c r="FT12" s="9"/>
      <c r="FU12" s="18"/>
      <c r="FV12" s="10"/>
      <c r="FW12" s="10"/>
      <c r="FX12" s="10"/>
      <c r="FY12" s="10"/>
      <c r="FZ12" s="11"/>
      <c r="GA12" s="9"/>
      <c r="GB12" s="11"/>
      <c r="GC12" s="10"/>
      <c r="GD12" s="10"/>
      <c r="GE12" s="10"/>
      <c r="GF12" s="10"/>
      <c r="GG12" s="16"/>
      <c r="GH12" s="9"/>
      <c r="GI12" s="9"/>
      <c r="GJ12" s="9"/>
      <c r="GK12" s="33"/>
      <c r="GL12" s="10"/>
      <c r="GM12" s="10"/>
      <c r="GN12" s="10"/>
      <c r="GO12" s="10"/>
      <c r="GP12" s="10"/>
      <c r="GQ12" s="13"/>
      <c r="GR12" s="16"/>
      <c r="GS12" s="23"/>
      <c r="GT12" s="24"/>
      <c r="GU12" s="10"/>
      <c r="GV12" s="10"/>
      <c r="GW12" s="10"/>
      <c r="GX12" s="10"/>
      <c r="GY12" s="34"/>
      <c r="GZ12" s="9"/>
      <c r="HA12" s="22"/>
      <c r="HB12" s="10"/>
      <c r="HC12" s="10"/>
      <c r="HD12" s="10"/>
      <c r="HE12" s="10"/>
      <c r="HF12" s="10"/>
      <c r="HG12" s="15"/>
      <c r="HH12" s="15"/>
      <c r="HI12" s="15"/>
      <c r="HJ12" s="15"/>
      <c r="HK12" s="15"/>
      <c r="HL12" s="15"/>
      <c r="HM12" s="12"/>
      <c r="HN12" s="13"/>
      <c r="HO12" s="9"/>
      <c r="HP12" s="9"/>
      <c r="HQ12" s="11"/>
      <c r="HR12" s="10"/>
      <c r="HS12" s="10"/>
      <c r="HT12" s="10"/>
      <c r="HU12" s="10"/>
      <c r="HV12" s="17"/>
      <c r="HW12" s="9"/>
      <c r="HX12" s="9"/>
      <c r="HY12" s="9"/>
      <c r="HZ12" s="9"/>
      <c r="IA12" s="9"/>
      <c r="IB12" s="9"/>
      <c r="IC12" s="9"/>
      <c r="ID12" s="9"/>
      <c r="IE12" s="9"/>
      <c r="IF12" s="9"/>
      <c r="IG12" s="9"/>
      <c r="IH12" s="9"/>
      <c r="II12" s="9"/>
      <c r="IJ12" s="9"/>
      <c r="IK12" s="9"/>
      <c r="IL12" s="9"/>
      <c r="IM12" s="9"/>
      <c r="IN12" s="9"/>
      <c r="IO12" s="9"/>
      <c r="IP12" s="9"/>
      <c r="IQ12" s="9"/>
      <c r="IR12" s="11"/>
      <c r="IS12" s="10"/>
      <c r="IT12" s="10"/>
      <c r="IU12" s="10"/>
      <c r="IV12" s="10"/>
      <c r="IW12" s="10"/>
      <c r="IX12" s="10"/>
      <c r="IY12" s="10"/>
      <c r="IZ12" s="10"/>
      <c r="JA12" s="10"/>
      <c r="JB12" s="10"/>
      <c r="JC12" s="15"/>
      <c r="JD12" s="17"/>
      <c r="JE12" s="9"/>
      <c r="JF12" s="9"/>
      <c r="JG12" s="9"/>
      <c r="JH12" s="9"/>
      <c r="JI12" s="9"/>
      <c r="JJ12" s="9"/>
      <c r="JK12" s="18"/>
      <c r="JL12" s="10"/>
      <c r="JM12" s="10"/>
      <c r="JN12" s="10"/>
      <c r="JO12" s="10"/>
      <c r="JP12" s="18"/>
      <c r="JQ12" s="9"/>
      <c r="JR12" s="9"/>
      <c r="JS12" s="9"/>
      <c r="JT12" s="9"/>
      <c r="JU12" s="9"/>
      <c r="JV12" s="9"/>
      <c r="JW12" s="17"/>
      <c r="JX12" s="15"/>
      <c r="JY12" s="10"/>
      <c r="JZ12" s="10"/>
      <c r="KA12" s="15"/>
      <c r="KB12" s="17"/>
      <c r="KC12" s="9"/>
      <c r="KD12" s="9"/>
      <c r="KE12" s="9"/>
      <c r="KF12" s="9"/>
      <c r="KG12" s="18"/>
      <c r="KH12" s="10"/>
      <c r="KI12" s="10"/>
      <c r="KJ12" s="10"/>
      <c r="KK12" s="10"/>
      <c r="KL12" s="25"/>
      <c r="KM12" s="17"/>
      <c r="KN12" s="9"/>
      <c r="KO12" s="9"/>
      <c r="KP12" s="9"/>
      <c r="KQ12" s="9"/>
      <c r="KR12" s="9"/>
      <c r="KS12" s="9"/>
      <c r="KT12" s="9"/>
      <c r="KU12" s="9"/>
      <c r="KV12" s="9"/>
      <c r="KW12" s="9"/>
      <c r="KX12" s="9"/>
      <c r="KY12" s="9"/>
      <c r="KZ12" s="9"/>
      <c r="LA12" s="10"/>
      <c r="LB12" s="10"/>
      <c r="LC12" s="10"/>
      <c r="LD12" s="10"/>
      <c r="LE12" s="16"/>
      <c r="LF12" s="9"/>
      <c r="LG12" s="9"/>
      <c r="LH12" s="9"/>
      <c r="LI12" s="9"/>
      <c r="LJ12" s="9"/>
      <c r="LK12" s="9"/>
      <c r="LL12" s="9"/>
      <c r="LM12" s="9"/>
      <c r="LN12" s="9"/>
      <c r="LO12" s="9"/>
      <c r="LP12" s="9"/>
      <c r="LQ12" s="9"/>
      <c r="LR12" s="9"/>
      <c r="LS12" s="9"/>
      <c r="LT12" s="9"/>
      <c r="LU12" s="12"/>
      <c r="LV12" s="10"/>
      <c r="LW12" s="10"/>
      <c r="LX12" s="10"/>
      <c r="LY12" s="10"/>
      <c r="LZ12" s="18"/>
      <c r="MA12" s="9"/>
      <c r="MB12" s="9"/>
      <c r="MC12" s="9"/>
      <c r="MD12" s="9"/>
      <c r="ME12" s="9"/>
      <c r="MF12" s="9"/>
      <c r="MG12" s="9"/>
      <c r="MH12" s="9"/>
      <c r="MI12" s="9"/>
      <c r="MJ12" s="9"/>
      <c r="MK12" s="9"/>
      <c r="ML12" s="9"/>
      <c r="MM12" s="9"/>
      <c r="MN12" s="18"/>
      <c r="MO12" s="12"/>
      <c r="MP12" s="10"/>
      <c r="MQ12" s="10"/>
      <c r="MR12" s="10"/>
      <c r="MS12" s="10"/>
      <c r="MT12" s="18"/>
      <c r="MU12" s="9"/>
      <c r="MV12" s="9"/>
      <c r="MW12" s="9"/>
      <c r="MX12" s="9"/>
      <c r="MY12" s="9"/>
      <c r="MZ12" s="22"/>
      <c r="NA12" s="17"/>
      <c r="NB12" s="9"/>
      <c r="NC12" s="9"/>
      <c r="ND12" s="9"/>
      <c r="NE12" s="9"/>
      <c r="NF12" s="9"/>
      <c r="NG12" s="22"/>
      <c r="NH12" s="12"/>
      <c r="NI12" s="10"/>
      <c r="NJ12" s="10"/>
      <c r="NK12" s="10"/>
      <c r="NL12" s="10"/>
      <c r="NM12" s="13"/>
      <c r="NN12" s="9"/>
      <c r="NO12" s="9"/>
      <c r="NP12" s="9"/>
      <c r="NQ12" s="9"/>
      <c r="NR12" s="9"/>
      <c r="NS12" s="9"/>
      <c r="NT12" s="9"/>
      <c r="NU12" s="9"/>
      <c r="NV12" s="9"/>
      <c r="NW12" s="9"/>
      <c r="NX12" s="9"/>
      <c r="NY12" s="9"/>
      <c r="NZ12" s="9"/>
      <c r="OA12" s="17"/>
      <c r="OB12" s="15"/>
      <c r="OC12" s="10"/>
      <c r="OD12" s="10"/>
      <c r="OE12" s="10"/>
      <c r="OF12" s="10"/>
      <c r="OG12" s="18"/>
      <c r="OH12" s="9"/>
      <c r="OI12" s="9"/>
      <c r="OJ12" s="9"/>
      <c r="OK12" s="9"/>
      <c r="OL12" s="9"/>
      <c r="OM12" s="9"/>
      <c r="ON12" s="9"/>
      <c r="OO12" s="9"/>
      <c r="OP12" s="9"/>
      <c r="OQ12" s="9"/>
      <c r="OR12" s="9"/>
      <c r="OS12" s="9"/>
      <c r="OT12" s="17"/>
      <c r="OU12" s="10"/>
      <c r="OV12" s="15"/>
      <c r="OW12" s="17"/>
      <c r="OX12" s="9"/>
      <c r="OY12" s="9"/>
      <c r="OZ12" s="9"/>
      <c r="PA12" s="9"/>
      <c r="PB12" s="9"/>
      <c r="PC12" s="9"/>
      <c r="PD12" s="9"/>
      <c r="PE12" s="9"/>
      <c r="PF12" s="9"/>
      <c r="PG12" s="9"/>
      <c r="PH12" s="9"/>
      <c r="PI12" s="9"/>
      <c r="PJ12" s="9"/>
      <c r="PK12" s="9"/>
      <c r="PL12" s="9"/>
      <c r="PM12" s="18"/>
      <c r="PN12" s="10"/>
      <c r="PO12" s="10"/>
      <c r="PP12" s="10"/>
      <c r="PQ12" s="10"/>
      <c r="PR12" s="10"/>
      <c r="PS12" s="10"/>
      <c r="PT12" s="10"/>
      <c r="PU12" s="10"/>
      <c r="PV12" s="10"/>
      <c r="PW12" s="10"/>
      <c r="PX12" s="14"/>
      <c r="PY12" s="9"/>
      <c r="PZ12" s="9"/>
      <c r="QA12" s="9"/>
      <c r="QB12" s="9"/>
      <c r="QC12" s="9"/>
      <c r="QD12" s="9"/>
      <c r="QE12" s="9"/>
      <c r="QF12" s="9"/>
      <c r="QG12" s="9"/>
      <c r="QH12" s="9"/>
      <c r="QI12" s="9"/>
      <c r="QJ12" s="9"/>
      <c r="QK12" s="9"/>
      <c r="QL12" s="9"/>
      <c r="QM12" s="18"/>
      <c r="QN12" s="10"/>
      <c r="QO12" s="10"/>
      <c r="QP12" s="10"/>
      <c r="QQ12" s="16"/>
      <c r="QR12" s="9"/>
      <c r="QS12" s="9"/>
      <c r="QT12" s="9"/>
      <c r="QU12" s="9"/>
      <c r="QV12" s="9"/>
      <c r="QW12" s="11"/>
      <c r="QX12" s="10"/>
      <c r="QY12" s="10"/>
      <c r="QZ12" s="15"/>
      <c r="RA12" s="17"/>
      <c r="RB12" s="9"/>
      <c r="RC12" s="9"/>
      <c r="RD12" s="9"/>
      <c r="RE12" s="9"/>
      <c r="RF12" s="18"/>
      <c r="RG12" s="10"/>
      <c r="RH12" s="10"/>
      <c r="RI12" s="10"/>
      <c r="RJ12" s="10"/>
      <c r="RK12" s="12"/>
      <c r="RL12" s="17"/>
      <c r="RM12" s="9"/>
      <c r="RN12" s="9"/>
      <c r="RO12" s="9"/>
      <c r="RP12" s="9"/>
      <c r="RQ12" s="9"/>
      <c r="RR12" s="9"/>
      <c r="RS12" s="9"/>
      <c r="RT12" s="9"/>
      <c r="RU12" s="9"/>
      <c r="RV12" s="9"/>
      <c r="RW12" s="9"/>
      <c r="RX12" s="9"/>
      <c r="RY12" s="9"/>
      <c r="RZ12" s="10"/>
      <c r="SA12" s="10"/>
      <c r="SB12" s="10"/>
      <c r="SC12" s="10"/>
      <c r="SD12" s="18"/>
      <c r="SE12" s="9"/>
      <c r="SF12" s="9"/>
      <c r="SG12" s="9"/>
      <c r="SH12" s="9"/>
      <c r="SI12" s="9"/>
      <c r="SJ12" s="9"/>
      <c r="SK12" s="9"/>
      <c r="SL12" s="9"/>
      <c r="SM12" s="9"/>
      <c r="SN12" s="9"/>
      <c r="SO12" s="9"/>
      <c r="SP12" s="9"/>
      <c r="SQ12" s="9"/>
      <c r="SR12" s="9"/>
      <c r="SS12" s="15"/>
      <c r="ST12" s="10"/>
      <c r="SU12" s="10"/>
      <c r="SV12" s="13"/>
      <c r="SW12" s="9"/>
      <c r="SX12" s="9"/>
      <c r="SY12" s="9"/>
      <c r="SZ12" s="9"/>
      <c r="TA12" s="9"/>
      <c r="TB12" s="19"/>
      <c r="TC12" s="10"/>
      <c r="TD12" s="10"/>
      <c r="TE12" s="10"/>
      <c r="TF12" s="10"/>
      <c r="TG12" s="10"/>
      <c r="TH12" s="10"/>
      <c r="TI12" s="10"/>
      <c r="TJ12" s="10"/>
      <c r="TK12" s="10"/>
      <c r="TL12" s="10"/>
      <c r="TM12" s="10"/>
      <c r="TN12" s="10"/>
      <c r="TO12" s="10"/>
      <c r="TP12" s="10"/>
      <c r="TQ12" s="10"/>
      <c r="TR12" s="10"/>
      <c r="TS12" s="9"/>
      <c r="TT12" s="9"/>
    </row>
    <row r="13" spans="1:540" ht="9.6" customHeight="1" x14ac:dyDescent="0.3">
      <c r="A13" s="9"/>
      <c r="B13" s="9"/>
      <c r="C13" s="9"/>
      <c r="D13" s="9"/>
      <c r="E13" s="9"/>
      <c r="F13" s="9"/>
      <c r="G13" s="9"/>
      <c r="H13" s="9"/>
      <c r="I13" s="9"/>
      <c r="J13" s="9"/>
      <c r="K13" s="13"/>
      <c r="L13" s="10"/>
      <c r="M13" s="10"/>
      <c r="N13" s="10"/>
      <c r="O13" s="12"/>
      <c r="P13" s="10"/>
      <c r="Q13" s="10"/>
      <c r="R13" s="15"/>
      <c r="S13" s="17"/>
      <c r="T13" s="9"/>
      <c r="U13" s="20"/>
      <c r="V13" s="10"/>
      <c r="W13" s="10"/>
      <c r="X13" s="12"/>
      <c r="Y13" s="24"/>
      <c r="Z13" s="10"/>
      <c r="AA13" s="10"/>
      <c r="AB13" s="12"/>
      <c r="AC13" s="9"/>
      <c r="AD13" s="9"/>
      <c r="AE13" s="18"/>
      <c r="AF13" s="10"/>
      <c r="AG13" s="10"/>
      <c r="AH13" s="10"/>
      <c r="AI13" s="10"/>
      <c r="AJ13" s="15"/>
      <c r="AK13" s="9"/>
      <c r="AL13" s="9"/>
      <c r="AM13" s="17"/>
      <c r="AN13" s="10"/>
      <c r="AO13" s="10"/>
      <c r="AP13" s="10"/>
      <c r="AQ13" s="10"/>
      <c r="AR13" s="10"/>
      <c r="AS13" s="17"/>
      <c r="AT13" s="9"/>
      <c r="AU13" s="9"/>
      <c r="AV13" s="9"/>
      <c r="AW13" s="33"/>
      <c r="AX13" s="10"/>
      <c r="AY13" s="10"/>
      <c r="AZ13" s="12"/>
      <c r="BA13" s="15"/>
      <c r="BB13" s="22"/>
      <c r="BC13" s="9"/>
      <c r="BD13" s="22"/>
      <c r="BE13" s="10"/>
      <c r="BF13" s="10"/>
      <c r="BG13" s="10"/>
      <c r="BH13" s="10"/>
      <c r="BI13" s="13"/>
      <c r="BJ13" s="9"/>
      <c r="BK13" s="9"/>
      <c r="BL13" s="9"/>
      <c r="BM13" s="9"/>
      <c r="BN13" s="10"/>
      <c r="BO13" s="10"/>
      <c r="BP13" s="10"/>
      <c r="BQ13" s="10"/>
      <c r="BR13" s="14"/>
      <c r="BS13" s="9"/>
      <c r="BT13" s="9"/>
      <c r="BU13" s="12"/>
      <c r="BV13" s="10"/>
      <c r="BW13" s="10"/>
      <c r="BX13" s="10"/>
      <c r="BY13" s="10"/>
      <c r="BZ13" s="18"/>
      <c r="CA13" s="9"/>
      <c r="CB13" s="9"/>
      <c r="CC13" s="9"/>
      <c r="CD13" s="17"/>
      <c r="CE13" s="25"/>
      <c r="CF13" s="10"/>
      <c r="CG13" s="10"/>
      <c r="CH13" s="10"/>
      <c r="CI13" s="10"/>
      <c r="CJ13" s="22"/>
      <c r="CK13" s="9"/>
      <c r="CL13" s="33"/>
      <c r="CM13" s="10"/>
      <c r="CN13" s="10"/>
      <c r="CO13" s="10"/>
      <c r="CP13" s="10"/>
      <c r="CQ13" s="13"/>
      <c r="CR13" s="17"/>
      <c r="CS13" s="9"/>
      <c r="CT13" s="9"/>
      <c r="CU13" s="22"/>
      <c r="CV13" s="17"/>
      <c r="CW13" s="17"/>
      <c r="CX13" s="17"/>
      <c r="CY13" s="17"/>
      <c r="CZ13" s="9"/>
      <c r="DA13" s="9"/>
      <c r="DB13" s="13"/>
      <c r="DC13" s="10"/>
      <c r="DD13" s="10"/>
      <c r="DE13" s="10"/>
      <c r="DF13" s="10"/>
      <c r="DG13" s="32"/>
      <c r="DH13" s="9"/>
      <c r="DI13" s="9"/>
      <c r="DJ13" s="9"/>
      <c r="DK13" s="9"/>
      <c r="DL13" s="14"/>
      <c r="DM13" s="10"/>
      <c r="DN13" s="10"/>
      <c r="DO13" s="10"/>
      <c r="DP13" s="10"/>
      <c r="DQ13" s="13"/>
      <c r="DR13" s="9"/>
      <c r="DS13" s="9"/>
      <c r="DT13" s="15"/>
      <c r="DU13" s="10"/>
      <c r="DV13" s="10"/>
      <c r="DW13" s="10"/>
      <c r="DX13" s="10"/>
      <c r="DY13" s="9"/>
      <c r="DZ13" s="9"/>
      <c r="EA13" s="9"/>
      <c r="EB13" s="9"/>
      <c r="EC13" s="9"/>
      <c r="ED13" s="9"/>
      <c r="EE13" s="9"/>
      <c r="EF13" s="9"/>
      <c r="EG13" s="9"/>
      <c r="EH13" s="9"/>
      <c r="EI13" s="9"/>
      <c r="EJ13" s="9"/>
      <c r="EK13" s="9"/>
      <c r="EL13" s="23"/>
      <c r="EM13" s="10"/>
      <c r="EN13" s="10"/>
      <c r="EO13" s="10"/>
      <c r="EP13" s="10"/>
      <c r="EQ13" s="18"/>
      <c r="ER13" s="9"/>
      <c r="ES13" s="9"/>
      <c r="ET13" s="9"/>
      <c r="EU13" s="9"/>
      <c r="EV13" s="9"/>
      <c r="EW13" s="9"/>
      <c r="EX13" s="9"/>
      <c r="EY13" s="9"/>
      <c r="EZ13" s="9"/>
      <c r="FA13" s="9"/>
      <c r="FB13" s="9"/>
      <c r="FC13" s="9"/>
      <c r="FD13" s="9"/>
      <c r="FE13" s="15"/>
      <c r="FF13" s="10"/>
      <c r="FG13" s="10"/>
      <c r="FH13" s="10"/>
      <c r="FI13" s="10"/>
      <c r="FJ13" s="9"/>
      <c r="FK13" s="9"/>
      <c r="FL13" s="9"/>
      <c r="FM13" s="9"/>
      <c r="FN13" s="9"/>
      <c r="FO13" s="9"/>
      <c r="FP13" s="9"/>
      <c r="FQ13" s="9"/>
      <c r="FR13" s="9"/>
      <c r="FS13" s="9"/>
      <c r="FT13" s="9"/>
      <c r="FU13" s="9"/>
      <c r="FV13" s="15"/>
      <c r="FW13" s="10"/>
      <c r="FX13" s="10"/>
      <c r="FY13" s="10"/>
      <c r="FZ13" s="10"/>
      <c r="GA13" s="13"/>
      <c r="GB13" s="10"/>
      <c r="GC13" s="10"/>
      <c r="GD13" s="10"/>
      <c r="GE13" s="10"/>
      <c r="GF13" s="11"/>
      <c r="GG13" s="9"/>
      <c r="GH13" s="9"/>
      <c r="GI13" s="9"/>
      <c r="GJ13" s="9"/>
      <c r="GK13" s="12"/>
      <c r="GL13" s="10"/>
      <c r="GM13" s="10"/>
      <c r="GN13" s="10"/>
      <c r="GO13" s="10"/>
      <c r="GP13" s="18"/>
      <c r="GQ13" s="9"/>
      <c r="GR13" s="9"/>
      <c r="GS13" s="9"/>
      <c r="GT13" s="17"/>
      <c r="GU13" s="12"/>
      <c r="GV13" s="10"/>
      <c r="GW13" s="12"/>
      <c r="GX13" s="12"/>
      <c r="GY13" s="29"/>
      <c r="GZ13" s="9"/>
      <c r="HA13" s="22"/>
      <c r="HB13" s="10"/>
      <c r="HC13" s="10"/>
      <c r="HD13" s="10"/>
      <c r="HE13" s="10"/>
      <c r="HF13" s="32"/>
      <c r="HG13" s="9"/>
      <c r="HH13" s="9"/>
      <c r="HI13" s="9"/>
      <c r="HJ13" s="9"/>
      <c r="HK13" s="9"/>
      <c r="HL13" s="9"/>
      <c r="HM13" s="9"/>
      <c r="HN13" s="9"/>
      <c r="HO13" s="9"/>
      <c r="HP13" s="9"/>
      <c r="HQ13" s="11"/>
      <c r="HR13" s="10"/>
      <c r="HS13" s="10"/>
      <c r="HT13" s="10"/>
      <c r="HU13" s="10"/>
      <c r="HV13" s="17"/>
      <c r="HW13" s="9"/>
      <c r="HX13" s="9"/>
      <c r="HY13" s="9"/>
      <c r="HZ13" s="9"/>
      <c r="IA13" s="9"/>
      <c r="IB13" s="9"/>
      <c r="IC13" s="9"/>
      <c r="ID13" s="9"/>
      <c r="IE13" s="9"/>
      <c r="IF13" s="9"/>
      <c r="IG13" s="9"/>
      <c r="IH13" s="9"/>
      <c r="II13" s="9"/>
      <c r="IJ13" s="9"/>
      <c r="IK13" s="9"/>
      <c r="IL13" s="9"/>
      <c r="IM13" s="9"/>
      <c r="IN13" s="9"/>
      <c r="IO13" s="9"/>
      <c r="IP13" s="9"/>
      <c r="IQ13" s="9"/>
      <c r="IR13" s="11"/>
      <c r="IS13" s="10"/>
      <c r="IT13" s="10"/>
      <c r="IU13" s="10"/>
      <c r="IV13" s="10"/>
      <c r="IW13" s="10"/>
      <c r="IX13" s="10"/>
      <c r="IY13" s="10"/>
      <c r="IZ13" s="10"/>
      <c r="JA13" s="10"/>
      <c r="JB13" s="10"/>
      <c r="JC13" s="15"/>
      <c r="JD13" s="17"/>
      <c r="JE13" s="9"/>
      <c r="JF13" s="9"/>
      <c r="JG13" s="9"/>
      <c r="JH13" s="9"/>
      <c r="JI13" s="9"/>
      <c r="JJ13" s="9"/>
      <c r="JK13" s="17"/>
      <c r="JL13" s="15"/>
      <c r="JM13" s="10"/>
      <c r="JN13" s="10"/>
      <c r="JO13" s="15"/>
      <c r="JP13" s="17"/>
      <c r="JQ13" s="9"/>
      <c r="JR13" s="9"/>
      <c r="JS13" s="9"/>
      <c r="JT13" s="9"/>
      <c r="JU13" s="9"/>
      <c r="JV13" s="9"/>
      <c r="JW13" s="9"/>
      <c r="JX13" s="15"/>
      <c r="JY13" s="10"/>
      <c r="JZ13" s="10"/>
      <c r="KA13" s="15"/>
      <c r="KB13" s="17"/>
      <c r="KC13" s="9"/>
      <c r="KD13" s="9"/>
      <c r="KE13" s="9"/>
      <c r="KF13" s="9"/>
      <c r="KG13" s="18"/>
      <c r="KH13" s="10"/>
      <c r="KI13" s="10"/>
      <c r="KJ13" s="10"/>
      <c r="KK13" s="10"/>
      <c r="KL13" s="17"/>
      <c r="KM13" s="9"/>
      <c r="KN13" s="9"/>
      <c r="KO13" s="9"/>
      <c r="KP13" s="9"/>
      <c r="KQ13" s="9"/>
      <c r="KR13" s="9"/>
      <c r="KS13" s="22"/>
      <c r="KT13" s="18"/>
      <c r="KU13" s="17"/>
      <c r="KV13" s="9"/>
      <c r="KW13" s="9"/>
      <c r="KX13" s="9"/>
      <c r="KY13" s="9"/>
      <c r="KZ13" s="9"/>
      <c r="LA13" s="18"/>
      <c r="LB13" s="10"/>
      <c r="LC13" s="10"/>
      <c r="LD13" s="10"/>
      <c r="LE13" s="16"/>
      <c r="LF13" s="9"/>
      <c r="LG13" s="9"/>
      <c r="LH13" s="9"/>
      <c r="LI13" s="9"/>
      <c r="LJ13" s="9"/>
      <c r="LK13" s="17"/>
      <c r="LL13" s="17"/>
      <c r="LM13" s="17"/>
      <c r="LN13" s="9"/>
      <c r="LO13" s="9"/>
      <c r="LP13" s="9"/>
      <c r="LQ13" s="9"/>
      <c r="LR13" s="9"/>
      <c r="LS13" s="9"/>
      <c r="LT13" s="9"/>
      <c r="LU13" s="13"/>
      <c r="LV13" s="10"/>
      <c r="LW13" s="10"/>
      <c r="LX13" s="10"/>
      <c r="LY13" s="13"/>
      <c r="LZ13" s="9"/>
      <c r="MA13" s="9"/>
      <c r="MB13" s="9"/>
      <c r="MC13" s="9"/>
      <c r="MD13" s="9"/>
      <c r="ME13" s="9"/>
      <c r="MF13" s="22"/>
      <c r="MG13" s="18"/>
      <c r="MH13" s="17"/>
      <c r="MI13" s="17"/>
      <c r="MJ13" s="9"/>
      <c r="MK13" s="9"/>
      <c r="ML13" s="9"/>
      <c r="MM13" s="9"/>
      <c r="MN13" s="9"/>
      <c r="MO13" s="33"/>
      <c r="MP13" s="10"/>
      <c r="MQ13" s="10"/>
      <c r="MR13" s="10"/>
      <c r="MS13" s="11"/>
      <c r="MT13" s="9"/>
      <c r="MU13" s="9"/>
      <c r="MV13" s="9"/>
      <c r="MW13" s="9"/>
      <c r="MX13" s="17"/>
      <c r="MY13" s="15"/>
      <c r="MZ13" s="10"/>
      <c r="NA13" s="10"/>
      <c r="NB13" s="14"/>
      <c r="NC13" s="9"/>
      <c r="ND13" s="9"/>
      <c r="NE13" s="9"/>
      <c r="NF13" s="9"/>
      <c r="NG13" s="9"/>
      <c r="NH13" s="13"/>
      <c r="NI13" s="10"/>
      <c r="NJ13" s="10"/>
      <c r="NK13" s="10"/>
      <c r="NL13" s="14"/>
      <c r="NM13" s="9"/>
      <c r="NN13" s="9"/>
      <c r="NO13" s="9"/>
      <c r="NP13" s="9"/>
      <c r="NQ13" s="9"/>
      <c r="NR13" s="9"/>
      <c r="NS13" s="17"/>
      <c r="NT13" s="18"/>
      <c r="NU13" s="22"/>
      <c r="NV13" s="9"/>
      <c r="NW13" s="9"/>
      <c r="NX13" s="9"/>
      <c r="NY13" s="9"/>
      <c r="NZ13" s="9"/>
      <c r="OA13" s="9"/>
      <c r="OB13" s="22"/>
      <c r="OC13" s="12"/>
      <c r="OD13" s="10"/>
      <c r="OE13" s="10"/>
      <c r="OF13" s="10"/>
      <c r="OG13" s="18"/>
      <c r="OH13" s="9"/>
      <c r="OI13" s="9"/>
      <c r="OJ13" s="9"/>
      <c r="OK13" s="9"/>
      <c r="OL13" s="9"/>
      <c r="OM13" s="17"/>
      <c r="ON13" s="17"/>
      <c r="OO13" s="17"/>
      <c r="OP13" s="17"/>
      <c r="OQ13" s="17"/>
      <c r="OR13" s="17"/>
      <c r="OS13" s="17"/>
      <c r="OT13" s="17"/>
      <c r="OU13" s="10"/>
      <c r="OV13" s="14"/>
      <c r="OW13" s="9"/>
      <c r="OX13" s="17"/>
      <c r="OY13" s="17"/>
      <c r="OZ13" s="17"/>
      <c r="PA13" s="17"/>
      <c r="PB13" s="9"/>
      <c r="PC13" s="9"/>
      <c r="PD13" s="9"/>
      <c r="PE13" s="9"/>
      <c r="PF13" s="9"/>
      <c r="PG13" s="9"/>
      <c r="PH13" s="17"/>
      <c r="PI13" s="17"/>
      <c r="PJ13" s="17"/>
      <c r="PK13" s="17"/>
      <c r="PL13" s="9"/>
      <c r="PM13" s="22"/>
      <c r="PN13" s="10"/>
      <c r="PO13" s="10"/>
      <c r="PP13" s="10"/>
      <c r="PQ13" s="10"/>
      <c r="PR13" s="10"/>
      <c r="PS13" s="10"/>
      <c r="PT13" s="10"/>
      <c r="PU13" s="10"/>
      <c r="PV13" s="10"/>
      <c r="PW13" s="10"/>
      <c r="PX13" s="14"/>
      <c r="PY13" s="9"/>
      <c r="PZ13" s="9"/>
      <c r="QA13" s="9"/>
      <c r="QB13" s="9"/>
      <c r="QC13" s="9"/>
      <c r="QD13" s="9"/>
      <c r="QE13" s="17"/>
      <c r="QF13" s="17"/>
      <c r="QG13" s="17"/>
      <c r="QH13" s="17"/>
      <c r="QI13" s="17"/>
      <c r="QJ13" s="17"/>
      <c r="QK13" s="17"/>
      <c r="QL13" s="9"/>
      <c r="QM13" s="18"/>
      <c r="QN13" s="10"/>
      <c r="QO13" s="10"/>
      <c r="QP13" s="10"/>
      <c r="QQ13" s="10"/>
      <c r="QR13" s="22"/>
      <c r="QS13" s="9"/>
      <c r="QT13" s="9"/>
      <c r="QU13" s="9"/>
      <c r="QV13" s="9"/>
      <c r="QW13" s="17"/>
      <c r="QX13" s="10"/>
      <c r="QY13" s="10"/>
      <c r="QZ13" s="18"/>
      <c r="RA13" s="9"/>
      <c r="RB13" s="9"/>
      <c r="RC13" s="9"/>
      <c r="RD13" s="9"/>
      <c r="RE13" s="17"/>
      <c r="RF13" s="10"/>
      <c r="RG13" s="10"/>
      <c r="RH13" s="10"/>
      <c r="RI13" s="10"/>
      <c r="RJ13" s="10"/>
      <c r="RK13" s="22"/>
      <c r="RL13" s="9"/>
      <c r="RM13" s="9"/>
      <c r="RN13" s="9"/>
      <c r="RO13" s="9"/>
      <c r="RP13" s="9"/>
      <c r="RQ13" s="17"/>
      <c r="RR13" s="22"/>
      <c r="RS13" s="18"/>
      <c r="RT13" s="17"/>
      <c r="RU13" s="9"/>
      <c r="RV13" s="9"/>
      <c r="RW13" s="9"/>
      <c r="RX13" s="9"/>
      <c r="RY13" s="9"/>
      <c r="RZ13" s="17"/>
      <c r="SA13" s="10"/>
      <c r="SB13" s="10"/>
      <c r="SC13" s="10"/>
      <c r="SD13" s="18"/>
      <c r="SE13" s="9"/>
      <c r="SF13" s="9"/>
      <c r="SG13" s="9"/>
      <c r="SH13" s="9"/>
      <c r="SI13" s="9"/>
      <c r="SJ13" s="17"/>
      <c r="SK13" s="17"/>
      <c r="SL13" s="17"/>
      <c r="SM13" s="17"/>
      <c r="SN13" s="17"/>
      <c r="SO13" s="17"/>
      <c r="SP13" s="17"/>
      <c r="SQ13" s="17"/>
      <c r="SR13" s="9"/>
      <c r="SS13" s="15"/>
      <c r="ST13" s="10"/>
      <c r="SU13" s="10"/>
      <c r="SV13" s="13"/>
      <c r="SW13" s="9"/>
      <c r="SX13" s="9"/>
      <c r="SY13" s="9"/>
      <c r="SZ13" s="9"/>
      <c r="TA13" s="9"/>
      <c r="TB13" s="19"/>
      <c r="TC13" s="10"/>
      <c r="TD13" s="10"/>
      <c r="TE13" s="10"/>
      <c r="TF13" s="10"/>
      <c r="TG13" s="10"/>
      <c r="TH13" s="10"/>
      <c r="TI13" s="10"/>
      <c r="TJ13" s="10"/>
      <c r="TK13" s="10"/>
      <c r="TL13" s="10"/>
      <c r="TM13" s="10"/>
      <c r="TN13" s="10"/>
      <c r="TO13" s="10"/>
      <c r="TP13" s="10"/>
      <c r="TQ13" s="10"/>
      <c r="TR13" s="10"/>
      <c r="TS13" s="9"/>
      <c r="TT13" s="9"/>
    </row>
    <row r="14" spans="1:540" ht="9.6" customHeight="1" x14ac:dyDescent="0.3">
      <c r="A14" s="9"/>
      <c r="B14" s="9"/>
      <c r="C14" s="9"/>
      <c r="D14" s="9"/>
      <c r="E14" s="9"/>
      <c r="F14" s="9"/>
      <c r="G14" s="9"/>
      <c r="H14" s="9"/>
      <c r="I14" s="9"/>
      <c r="J14" s="9"/>
      <c r="K14" s="13"/>
      <c r="L14" s="10"/>
      <c r="M14" s="10"/>
      <c r="N14" s="10"/>
      <c r="O14" s="15"/>
      <c r="P14" s="12"/>
      <c r="Q14" s="10"/>
      <c r="R14" s="10"/>
      <c r="S14" s="18"/>
      <c r="T14" s="9"/>
      <c r="U14" s="12"/>
      <c r="V14" s="10"/>
      <c r="W14" s="10"/>
      <c r="X14" s="13"/>
      <c r="Y14" s="12"/>
      <c r="Z14" s="10"/>
      <c r="AA14" s="10"/>
      <c r="AB14" s="12"/>
      <c r="AC14" s="9"/>
      <c r="AD14" s="9"/>
      <c r="AE14" s="18"/>
      <c r="AF14" s="10"/>
      <c r="AG14" s="10"/>
      <c r="AH14" s="10"/>
      <c r="AI14" s="10"/>
      <c r="AJ14" s="15"/>
      <c r="AK14" s="9"/>
      <c r="AL14" s="9"/>
      <c r="AM14" s="16"/>
      <c r="AN14" s="10"/>
      <c r="AO14" s="10"/>
      <c r="AP14" s="10"/>
      <c r="AQ14" s="10"/>
      <c r="AR14" s="13"/>
      <c r="AS14" s="9"/>
      <c r="AT14" s="9"/>
      <c r="AU14" s="9"/>
      <c r="AV14" s="9"/>
      <c r="AW14" s="9"/>
      <c r="AX14" s="16"/>
      <c r="AY14" s="22"/>
      <c r="AZ14" s="9"/>
      <c r="BA14" s="9"/>
      <c r="BB14" s="9"/>
      <c r="BC14" s="9"/>
      <c r="BD14" s="22"/>
      <c r="BE14" s="10"/>
      <c r="BF14" s="10"/>
      <c r="BG14" s="10"/>
      <c r="BH14" s="10"/>
      <c r="BI14" s="14"/>
      <c r="BJ14" s="22"/>
      <c r="BK14" s="18"/>
      <c r="BL14" s="18"/>
      <c r="BM14" s="16"/>
      <c r="BN14" s="10"/>
      <c r="BO14" s="10"/>
      <c r="BP14" s="10"/>
      <c r="BQ14" s="10"/>
      <c r="BR14" s="20"/>
      <c r="BS14" s="9"/>
      <c r="BT14" s="17"/>
      <c r="BU14" s="10"/>
      <c r="BV14" s="10"/>
      <c r="BW14" s="10"/>
      <c r="BX14" s="10"/>
      <c r="BY14" s="15"/>
      <c r="BZ14" s="9"/>
      <c r="CA14" s="9"/>
      <c r="CB14" s="9"/>
      <c r="CC14" s="9"/>
      <c r="CD14" s="9"/>
      <c r="CE14" s="13"/>
      <c r="CF14" s="10"/>
      <c r="CG14" s="10"/>
      <c r="CH14" s="10"/>
      <c r="CI14" s="10"/>
      <c r="CJ14" s="16"/>
      <c r="CK14" s="9"/>
      <c r="CL14" s="22"/>
      <c r="CM14" s="24"/>
      <c r="CN14" s="10"/>
      <c r="CO14" s="10"/>
      <c r="CP14" s="10"/>
      <c r="CQ14" s="10"/>
      <c r="CR14" s="10"/>
      <c r="CS14" s="11"/>
      <c r="CT14" s="16"/>
      <c r="CU14" s="18"/>
      <c r="CV14" s="17"/>
      <c r="CW14" s="9"/>
      <c r="CX14" s="9"/>
      <c r="CY14" s="9"/>
      <c r="CZ14" s="9"/>
      <c r="DA14" s="9"/>
      <c r="DB14" s="15"/>
      <c r="DC14" s="10"/>
      <c r="DD14" s="10"/>
      <c r="DE14" s="10"/>
      <c r="DF14" s="12"/>
      <c r="DG14" s="22"/>
      <c r="DH14" s="9"/>
      <c r="DI14" s="9"/>
      <c r="DJ14" s="9"/>
      <c r="DK14" s="9"/>
      <c r="DL14" s="17"/>
      <c r="DM14" s="10"/>
      <c r="DN14" s="10"/>
      <c r="DO14" s="10"/>
      <c r="DP14" s="10"/>
      <c r="DQ14" s="15"/>
      <c r="DR14" s="9"/>
      <c r="DS14" s="9"/>
      <c r="DT14" s="15"/>
      <c r="DU14" s="10"/>
      <c r="DV14" s="10"/>
      <c r="DW14" s="10"/>
      <c r="DX14" s="10"/>
      <c r="DY14" s="17"/>
      <c r="DZ14" s="9"/>
      <c r="EA14" s="9"/>
      <c r="EB14" s="9"/>
      <c r="EC14" s="9"/>
      <c r="ED14" s="9"/>
      <c r="EE14" s="9"/>
      <c r="EF14" s="9"/>
      <c r="EG14" s="9"/>
      <c r="EH14" s="9"/>
      <c r="EI14" s="9"/>
      <c r="EJ14" s="9"/>
      <c r="EK14" s="9"/>
      <c r="EL14" s="14"/>
      <c r="EM14" s="10"/>
      <c r="EN14" s="10"/>
      <c r="EO14" s="10"/>
      <c r="EP14" s="10"/>
      <c r="EQ14" s="33"/>
      <c r="ER14" s="9"/>
      <c r="ES14" s="9"/>
      <c r="ET14" s="9"/>
      <c r="EU14" s="9"/>
      <c r="EV14" s="9"/>
      <c r="EW14" s="9"/>
      <c r="EX14" s="9"/>
      <c r="EY14" s="9"/>
      <c r="EZ14" s="9"/>
      <c r="FA14" s="9"/>
      <c r="FB14" s="9"/>
      <c r="FC14" s="9"/>
      <c r="FD14" s="9"/>
      <c r="FE14" s="15"/>
      <c r="FF14" s="10"/>
      <c r="FG14" s="10"/>
      <c r="FH14" s="10"/>
      <c r="FI14" s="10"/>
      <c r="FJ14" s="18"/>
      <c r="FK14" s="18"/>
      <c r="FL14" s="18"/>
      <c r="FM14" s="18"/>
      <c r="FN14" s="18"/>
      <c r="FO14" s="18"/>
      <c r="FP14" s="18"/>
      <c r="FQ14" s="17"/>
      <c r="FR14" s="9"/>
      <c r="FS14" s="9"/>
      <c r="FT14" s="9"/>
      <c r="FU14" s="9"/>
      <c r="FV14" s="17"/>
      <c r="FW14" s="12"/>
      <c r="FX14" s="10"/>
      <c r="FY14" s="10"/>
      <c r="FZ14" s="10"/>
      <c r="GA14" s="10"/>
      <c r="GB14" s="10"/>
      <c r="GC14" s="10"/>
      <c r="GD14" s="10"/>
      <c r="GE14" s="12"/>
      <c r="GF14" s="17"/>
      <c r="GG14" s="9"/>
      <c r="GH14" s="9"/>
      <c r="GI14" s="9"/>
      <c r="GJ14" s="22"/>
      <c r="GK14" s="10"/>
      <c r="GL14" s="10"/>
      <c r="GM14" s="10"/>
      <c r="GN14" s="10"/>
      <c r="GO14" s="10"/>
      <c r="GP14" s="9"/>
      <c r="GQ14" s="9"/>
      <c r="GR14" s="9"/>
      <c r="GS14" s="9"/>
      <c r="GT14" s="9"/>
      <c r="GU14" s="18"/>
      <c r="GV14" s="22"/>
      <c r="GW14" s="9"/>
      <c r="GX14" s="9"/>
      <c r="GY14" s="9"/>
      <c r="GZ14" s="9"/>
      <c r="HA14" s="22"/>
      <c r="HB14" s="10"/>
      <c r="HC14" s="10"/>
      <c r="HD14" s="10"/>
      <c r="HE14" s="10"/>
      <c r="HF14" s="15"/>
      <c r="HG14" s="22"/>
      <c r="HH14" s="18"/>
      <c r="HI14" s="18"/>
      <c r="HJ14" s="18"/>
      <c r="HK14" s="18"/>
      <c r="HL14" s="18"/>
      <c r="HM14" s="18"/>
      <c r="HN14" s="9"/>
      <c r="HO14" s="9"/>
      <c r="HP14" s="9"/>
      <c r="HQ14" s="11"/>
      <c r="HR14" s="10"/>
      <c r="HS14" s="10"/>
      <c r="HT14" s="10"/>
      <c r="HU14" s="10"/>
      <c r="HV14" s="17"/>
      <c r="HW14" s="9"/>
      <c r="HX14" s="9"/>
      <c r="HY14" s="9"/>
      <c r="HZ14" s="9"/>
      <c r="IA14" s="9"/>
      <c r="IB14" s="9"/>
      <c r="IC14" s="9"/>
      <c r="ID14" s="9"/>
      <c r="IE14" s="9"/>
      <c r="IF14" s="9"/>
      <c r="IG14" s="9"/>
      <c r="IH14" s="9"/>
      <c r="II14" s="9"/>
      <c r="IJ14" s="9"/>
      <c r="IK14" s="9"/>
      <c r="IL14" s="9"/>
      <c r="IM14" s="9"/>
      <c r="IN14" s="9"/>
      <c r="IO14" s="9"/>
      <c r="IP14" s="9"/>
      <c r="IQ14" s="9"/>
      <c r="IR14" s="11"/>
      <c r="IS14" s="10"/>
      <c r="IT14" s="10"/>
      <c r="IU14" s="10"/>
      <c r="IV14" s="10"/>
      <c r="IW14" s="10"/>
      <c r="IX14" s="10"/>
      <c r="IY14" s="10"/>
      <c r="IZ14" s="10"/>
      <c r="JA14" s="10"/>
      <c r="JB14" s="10"/>
      <c r="JC14" s="15"/>
      <c r="JD14" s="17"/>
      <c r="JE14" s="9"/>
      <c r="JF14" s="9"/>
      <c r="JG14" s="9"/>
      <c r="JH14" s="9"/>
      <c r="JI14" s="9"/>
      <c r="JJ14" s="9"/>
      <c r="JK14" s="17"/>
      <c r="JL14" s="11"/>
      <c r="JM14" s="10"/>
      <c r="JN14" s="10"/>
      <c r="JO14" s="13"/>
      <c r="JP14" s="9"/>
      <c r="JQ14" s="9"/>
      <c r="JR14" s="9"/>
      <c r="JS14" s="9"/>
      <c r="JT14" s="9"/>
      <c r="JU14" s="9"/>
      <c r="JV14" s="9"/>
      <c r="JW14" s="9"/>
      <c r="JX14" s="15"/>
      <c r="JY14" s="10"/>
      <c r="JZ14" s="10"/>
      <c r="KA14" s="15"/>
      <c r="KB14" s="17"/>
      <c r="KC14" s="9"/>
      <c r="KD14" s="9"/>
      <c r="KE14" s="9"/>
      <c r="KF14" s="9"/>
      <c r="KG14" s="18"/>
      <c r="KH14" s="10"/>
      <c r="KI14" s="10"/>
      <c r="KJ14" s="10"/>
      <c r="KK14" s="15"/>
      <c r="KL14" s="9"/>
      <c r="KM14" s="9"/>
      <c r="KN14" s="9"/>
      <c r="KO14" s="9"/>
      <c r="KP14" s="9"/>
      <c r="KQ14" s="17"/>
      <c r="KR14" s="15"/>
      <c r="KS14" s="10"/>
      <c r="KT14" s="10"/>
      <c r="KU14" s="12"/>
      <c r="KV14" s="29"/>
      <c r="KW14" s="9"/>
      <c r="KX14" s="9"/>
      <c r="KY14" s="9"/>
      <c r="KZ14" s="9"/>
      <c r="LA14" s="9"/>
      <c r="LB14" s="10"/>
      <c r="LC14" s="10"/>
      <c r="LD14" s="10"/>
      <c r="LE14" s="16"/>
      <c r="LF14" s="9"/>
      <c r="LG14" s="9"/>
      <c r="LH14" s="9"/>
      <c r="LI14" s="9"/>
      <c r="LJ14" s="17"/>
      <c r="LK14" s="15"/>
      <c r="LL14" s="12"/>
      <c r="LM14" s="12"/>
      <c r="LN14" s="15"/>
      <c r="LO14" s="16"/>
      <c r="LP14" s="17"/>
      <c r="LQ14" s="9"/>
      <c r="LR14" s="9"/>
      <c r="LS14" s="9"/>
      <c r="LT14" s="9"/>
      <c r="LU14" s="16"/>
      <c r="LV14" s="10"/>
      <c r="LW14" s="10"/>
      <c r="LX14" s="12"/>
      <c r="LY14" s="22"/>
      <c r="LZ14" s="9"/>
      <c r="MA14" s="9"/>
      <c r="MB14" s="9"/>
      <c r="MC14" s="9"/>
      <c r="MD14" s="9"/>
      <c r="ME14" s="14"/>
      <c r="MF14" s="10"/>
      <c r="MG14" s="10"/>
      <c r="MH14" s="10"/>
      <c r="MI14" s="11"/>
      <c r="MJ14" s="17"/>
      <c r="MK14" s="9"/>
      <c r="ML14" s="9"/>
      <c r="MM14" s="9"/>
      <c r="MN14" s="9"/>
      <c r="MO14" s="9"/>
      <c r="MP14" s="15"/>
      <c r="MQ14" s="10"/>
      <c r="MR14" s="10"/>
      <c r="MS14" s="26"/>
      <c r="MT14" s="9"/>
      <c r="MU14" s="9"/>
      <c r="MV14" s="9"/>
      <c r="MW14" s="9"/>
      <c r="MX14" s="22"/>
      <c r="MY14" s="10"/>
      <c r="MZ14" s="10"/>
      <c r="NA14" s="10"/>
      <c r="NB14" s="10"/>
      <c r="NC14" s="18"/>
      <c r="ND14" s="17"/>
      <c r="NE14" s="17"/>
      <c r="NF14" s="17"/>
      <c r="NG14" s="17"/>
      <c r="NH14" s="16"/>
      <c r="NI14" s="10"/>
      <c r="NJ14" s="10"/>
      <c r="NK14" s="10"/>
      <c r="NL14" s="18"/>
      <c r="NM14" s="9"/>
      <c r="NN14" s="9"/>
      <c r="NO14" s="9"/>
      <c r="NP14" s="9"/>
      <c r="NQ14" s="9"/>
      <c r="NR14" s="16"/>
      <c r="NS14" s="10"/>
      <c r="NT14" s="10"/>
      <c r="NU14" s="10"/>
      <c r="NV14" s="15"/>
      <c r="NW14" s="22"/>
      <c r="NX14" s="9"/>
      <c r="NY14" s="9"/>
      <c r="NZ14" s="9"/>
      <c r="OA14" s="9"/>
      <c r="OB14" s="9"/>
      <c r="OC14" s="14"/>
      <c r="OD14" s="10"/>
      <c r="OE14" s="10"/>
      <c r="OF14" s="10"/>
      <c r="OG14" s="18"/>
      <c r="OH14" s="9"/>
      <c r="OI14" s="9"/>
      <c r="OJ14" s="9"/>
      <c r="OK14" s="9"/>
      <c r="OL14" s="17"/>
      <c r="OM14" s="12"/>
      <c r="ON14" s="12"/>
      <c r="OO14" s="15"/>
      <c r="OP14" s="15"/>
      <c r="OQ14" s="15"/>
      <c r="OR14" s="15"/>
      <c r="OS14" s="15"/>
      <c r="OT14" s="15"/>
      <c r="OU14" s="10"/>
      <c r="OV14" s="10"/>
      <c r="OW14" s="15"/>
      <c r="OX14" s="15"/>
      <c r="OY14" s="15"/>
      <c r="OZ14" s="15"/>
      <c r="PA14" s="12"/>
      <c r="PB14" s="18"/>
      <c r="PC14" s="9"/>
      <c r="PD14" s="9"/>
      <c r="PE14" s="9"/>
      <c r="PF14" s="9"/>
      <c r="PG14" s="17"/>
      <c r="PH14" s="14"/>
      <c r="PI14" s="12"/>
      <c r="PJ14" s="15"/>
      <c r="PK14" s="12"/>
      <c r="PL14" s="15"/>
      <c r="PM14" s="15"/>
      <c r="PN14" s="10"/>
      <c r="PO14" s="10"/>
      <c r="PP14" s="10"/>
      <c r="PQ14" s="10"/>
      <c r="PR14" s="10"/>
      <c r="PS14" s="10"/>
      <c r="PT14" s="10"/>
      <c r="PU14" s="10"/>
      <c r="PV14" s="10"/>
      <c r="PW14" s="10"/>
      <c r="PX14" s="14"/>
      <c r="PY14" s="9"/>
      <c r="PZ14" s="9"/>
      <c r="QA14" s="9"/>
      <c r="QB14" s="9"/>
      <c r="QC14" s="9"/>
      <c r="QD14" s="34"/>
      <c r="QE14" s="12"/>
      <c r="QF14" s="12"/>
      <c r="QG14" s="12"/>
      <c r="QH14" s="12"/>
      <c r="QI14" s="12"/>
      <c r="QJ14" s="12"/>
      <c r="QK14" s="12"/>
      <c r="QL14" s="15"/>
      <c r="QM14" s="12"/>
      <c r="QN14" s="10"/>
      <c r="QO14" s="10"/>
      <c r="QP14" s="10"/>
      <c r="QQ14" s="10"/>
      <c r="QR14" s="11"/>
      <c r="QS14" s="17"/>
      <c r="QT14" s="9"/>
      <c r="QU14" s="9"/>
      <c r="QV14" s="9"/>
      <c r="QW14" s="9"/>
      <c r="QX14" s="23"/>
      <c r="QY14" s="11"/>
      <c r="QZ14" s="9"/>
      <c r="RA14" s="9"/>
      <c r="RB14" s="9"/>
      <c r="RC14" s="9"/>
      <c r="RD14" s="9"/>
      <c r="RE14" s="14"/>
      <c r="RF14" s="10"/>
      <c r="RG14" s="10"/>
      <c r="RH14" s="10"/>
      <c r="RI14" s="10"/>
      <c r="RJ14" s="11"/>
      <c r="RK14" s="9"/>
      <c r="RL14" s="9"/>
      <c r="RM14" s="9"/>
      <c r="RN14" s="9"/>
      <c r="RO14" s="9"/>
      <c r="RP14" s="22"/>
      <c r="RQ14" s="15"/>
      <c r="RR14" s="10"/>
      <c r="RS14" s="10"/>
      <c r="RT14" s="12"/>
      <c r="RU14" s="18"/>
      <c r="RV14" s="9"/>
      <c r="RW14" s="9"/>
      <c r="RX14" s="9"/>
      <c r="RY14" s="9"/>
      <c r="RZ14" s="9"/>
      <c r="SA14" s="15"/>
      <c r="SB14" s="10"/>
      <c r="SC14" s="10"/>
      <c r="SD14" s="18"/>
      <c r="SE14" s="9"/>
      <c r="SF14" s="9"/>
      <c r="SG14" s="9"/>
      <c r="SH14" s="9"/>
      <c r="SI14" s="17"/>
      <c r="SJ14" s="15"/>
      <c r="SK14" s="12"/>
      <c r="SL14" s="12"/>
      <c r="SM14" s="12"/>
      <c r="SN14" s="12"/>
      <c r="SO14" s="12"/>
      <c r="SP14" s="12"/>
      <c r="SQ14" s="15"/>
      <c r="SR14" s="15"/>
      <c r="SS14" s="10"/>
      <c r="ST14" s="10"/>
      <c r="SU14" s="10"/>
      <c r="SV14" s="13"/>
      <c r="SW14" s="9"/>
      <c r="SX14" s="9"/>
      <c r="SY14" s="9"/>
      <c r="SZ14" s="9"/>
      <c r="TA14" s="9"/>
      <c r="TB14" s="19"/>
      <c r="TC14" s="10"/>
      <c r="TD14" s="10"/>
      <c r="TE14" s="10"/>
      <c r="TF14" s="10"/>
      <c r="TG14" s="10"/>
      <c r="TH14" s="10"/>
      <c r="TI14" s="10"/>
      <c r="TJ14" s="10"/>
      <c r="TK14" s="10"/>
      <c r="TL14" s="10"/>
      <c r="TM14" s="10"/>
      <c r="TN14" s="10"/>
      <c r="TO14" s="10"/>
      <c r="TP14" s="10"/>
      <c r="TQ14" s="10"/>
      <c r="TR14" s="10"/>
      <c r="TS14" s="9"/>
      <c r="TT14" s="9"/>
    </row>
    <row r="15" spans="1:540" ht="9.6" customHeight="1" x14ac:dyDescent="0.3">
      <c r="A15" s="9"/>
      <c r="B15" s="9"/>
      <c r="C15" s="9"/>
      <c r="D15" s="9"/>
      <c r="E15" s="9"/>
      <c r="F15" s="9"/>
      <c r="G15" s="9"/>
      <c r="H15" s="9"/>
      <c r="I15" s="9"/>
      <c r="J15" s="9"/>
      <c r="K15" s="13"/>
      <c r="L15" s="10"/>
      <c r="M15" s="10"/>
      <c r="N15" s="10"/>
      <c r="O15" s="13"/>
      <c r="P15" s="15"/>
      <c r="Q15" s="10"/>
      <c r="R15" s="10"/>
      <c r="S15" s="16"/>
      <c r="T15" s="9"/>
      <c r="U15" s="10"/>
      <c r="V15" s="10"/>
      <c r="W15" s="10"/>
      <c r="X15" s="18"/>
      <c r="Y15" s="36"/>
      <c r="Z15" s="10"/>
      <c r="AA15" s="10"/>
      <c r="AB15" s="12"/>
      <c r="AC15" s="9"/>
      <c r="AD15" s="9"/>
      <c r="AE15" s="18"/>
      <c r="AF15" s="10"/>
      <c r="AG15" s="10"/>
      <c r="AH15" s="10"/>
      <c r="AI15" s="10"/>
      <c r="AJ15" s="15"/>
      <c r="AK15" s="9"/>
      <c r="AL15" s="9"/>
      <c r="AM15" s="13"/>
      <c r="AN15" s="10"/>
      <c r="AO15" s="10"/>
      <c r="AP15" s="10"/>
      <c r="AQ15" s="10"/>
      <c r="AR15" s="16"/>
      <c r="AS15" s="9"/>
      <c r="AT15" s="9"/>
      <c r="AU15" s="9"/>
      <c r="AV15" s="9"/>
      <c r="AW15" s="9"/>
      <c r="AX15" s="9"/>
      <c r="AY15" s="9"/>
      <c r="AZ15" s="9"/>
      <c r="BA15" s="9"/>
      <c r="BB15" s="9"/>
      <c r="BC15" s="9"/>
      <c r="BD15" s="22"/>
      <c r="BE15" s="10"/>
      <c r="BF15" s="10"/>
      <c r="BG15" s="10"/>
      <c r="BH15" s="10"/>
      <c r="BI15" s="10"/>
      <c r="BJ15" s="12"/>
      <c r="BK15" s="12"/>
      <c r="BL15" s="10"/>
      <c r="BM15" s="10"/>
      <c r="BN15" s="10"/>
      <c r="BO15" s="10"/>
      <c r="BP15" s="10"/>
      <c r="BQ15" s="10"/>
      <c r="BR15" s="16"/>
      <c r="BS15" s="9"/>
      <c r="BT15" s="18"/>
      <c r="BU15" s="10"/>
      <c r="BV15" s="10"/>
      <c r="BW15" s="10"/>
      <c r="BX15" s="10"/>
      <c r="BY15" s="13"/>
      <c r="BZ15" s="9"/>
      <c r="CA15" s="9"/>
      <c r="CB15" s="9"/>
      <c r="CC15" s="9"/>
      <c r="CD15" s="9"/>
      <c r="CE15" s="33"/>
      <c r="CF15" s="10"/>
      <c r="CG15" s="10"/>
      <c r="CH15" s="10"/>
      <c r="CI15" s="10"/>
      <c r="CJ15" s="13"/>
      <c r="CK15" s="9"/>
      <c r="CL15" s="9"/>
      <c r="CM15" s="11"/>
      <c r="CN15" s="10"/>
      <c r="CO15" s="10"/>
      <c r="CP15" s="10"/>
      <c r="CQ15" s="10"/>
      <c r="CR15" s="10"/>
      <c r="CS15" s="10"/>
      <c r="CT15" s="10"/>
      <c r="CU15" s="10"/>
      <c r="CV15" s="25"/>
      <c r="CW15" s="13"/>
      <c r="CX15" s="17"/>
      <c r="CY15" s="9"/>
      <c r="CZ15" s="9"/>
      <c r="DA15" s="17"/>
      <c r="DB15" s="12"/>
      <c r="DC15" s="10"/>
      <c r="DD15" s="10"/>
      <c r="DE15" s="10"/>
      <c r="DF15" s="15"/>
      <c r="DG15" s="9"/>
      <c r="DH15" s="9"/>
      <c r="DI15" s="9"/>
      <c r="DJ15" s="9"/>
      <c r="DK15" s="9"/>
      <c r="DL15" s="9"/>
      <c r="DM15" s="10"/>
      <c r="DN15" s="10"/>
      <c r="DO15" s="10"/>
      <c r="DP15" s="10"/>
      <c r="DQ15" s="12"/>
      <c r="DR15" s="9"/>
      <c r="DS15" s="9"/>
      <c r="DT15" s="15"/>
      <c r="DU15" s="10"/>
      <c r="DV15" s="10"/>
      <c r="DW15" s="10"/>
      <c r="DX15" s="10"/>
      <c r="DY15" s="14"/>
      <c r="DZ15" s="14"/>
      <c r="EA15" s="14"/>
      <c r="EB15" s="14"/>
      <c r="EC15" s="14"/>
      <c r="ED15" s="13"/>
      <c r="EE15" s="17"/>
      <c r="EF15" s="9"/>
      <c r="EG15" s="9"/>
      <c r="EH15" s="9"/>
      <c r="EI15" s="9"/>
      <c r="EJ15" s="9"/>
      <c r="EK15" s="9"/>
      <c r="EL15" s="14"/>
      <c r="EM15" s="10"/>
      <c r="EN15" s="10"/>
      <c r="EO15" s="10"/>
      <c r="EP15" s="10"/>
      <c r="EQ15" s="33"/>
      <c r="ER15" s="9"/>
      <c r="ES15" s="9"/>
      <c r="ET15" s="9"/>
      <c r="EU15" s="9"/>
      <c r="EV15" s="9"/>
      <c r="EW15" s="9"/>
      <c r="EX15" s="9"/>
      <c r="EY15" s="9"/>
      <c r="EZ15" s="9"/>
      <c r="FA15" s="9"/>
      <c r="FB15" s="9"/>
      <c r="FC15" s="9"/>
      <c r="FD15" s="9"/>
      <c r="FE15" s="15"/>
      <c r="FF15" s="10"/>
      <c r="FG15" s="10"/>
      <c r="FH15" s="10"/>
      <c r="FI15" s="10"/>
      <c r="FJ15" s="10"/>
      <c r="FK15" s="12"/>
      <c r="FL15" s="10"/>
      <c r="FM15" s="10"/>
      <c r="FN15" s="10"/>
      <c r="FO15" s="10"/>
      <c r="FP15" s="10"/>
      <c r="FQ15" s="16"/>
      <c r="FR15" s="9"/>
      <c r="FS15" s="9"/>
      <c r="FT15" s="9"/>
      <c r="FU15" s="9"/>
      <c r="FV15" s="9"/>
      <c r="FW15" s="16"/>
      <c r="FX15" s="10"/>
      <c r="FY15" s="10"/>
      <c r="FZ15" s="10"/>
      <c r="GA15" s="10"/>
      <c r="GB15" s="10"/>
      <c r="GC15" s="10"/>
      <c r="GD15" s="10"/>
      <c r="GE15" s="16"/>
      <c r="GF15" s="9"/>
      <c r="GG15" s="9"/>
      <c r="GH15" s="9"/>
      <c r="GI15" s="9"/>
      <c r="GJ15" s="18"/>
      <c r="GK15" s="10"/>
      <c r="GL15" s="10"/>
      <c r="GM15" s="10"/>
      <c r="GN15" s="10"/>
      <c r="GO15" s="11"/>
      <c r="GP15" s="9"/>
      <c r="GQ15" s="9"/>
      <c r="GR15" s="9"/>
      <c r="GS15" s="9"/>
      <c r="GT15" s="9"/>
      <c r="GU15" s="9"/>
      <c r="GV15" s="9"/>
      <c r="GW15" s="9"/>
      <c r="GX15" s="9"/>
      <c r="GY15" s="9"/>
      <c r="GZ15" s="9"/>
      <c r="HA15" s="22"/>
      <c r="HB15" s="10"/>
      <c r="HC15" s="10"/>
      <c r="HD15" s="10"/>
      <c r="HE15" s="10"/>
      <c r="HF15" s="10"/>
      <c r="HG15" s="12"/>
      <c r="HH15" s="12"/>
      <c r="HI15" s="10"/>
      <c r="HJ15" s="10"/>
      <c r="HK15" s="10"/>
      <c r="HL15" s="10"/>
      <c r="HM15" s="12"/>
      <c r="HN15" s="9"/>
      <c r="HO15" s="9"/>
      <c r="HP15" s="9"/>
      <c r="HQ15" s="11"/>
      <c r="HR15" s="10"/>
      <c r="HS15" s="10"/>
      <c r="HT15" s="10"/>
      <c r="HU15" s="10"/>
      <c r="HV15" s="17"/>
      <c r="HW15" s="9"/>
      <c r="HX15" s="9"/>
      <c r="HY15" s="9"/>
      <c r="HZ15" s="9"/>
      <c r="IA15" s="9"/>
      <c r="IB15" s="9"/>
      <c r="IC15" s="9"/>
      <c r="ID15" s="9"/>
      <c r="IE15" s="9"/>
      <c r="IF15" s="9"/>
      <c r="IG15" s="9"/>
      <c r="IH15" s="9"/>
      <c r="II15" s="9"/>
      <c r="IJ15" s="9"/>
      <c r="IK15" s="9"/>
      <c r="IL15" s="9"/>
      <c r="IM15" s="9"/>
      <c r="IN15" s="9"/>
      <c r="IO15" s="9"/>
      <c r="IP15" s="9"/>
      <c r="IQ15" s="9"/>
      <c r="IR15" s="11"/>
      <c r="IS15" s="10"/>
      <c r="IT15" s="10"/>
      <c r="IU15" s="10"/>
      <c r="IV15" s="10"/>
      <c r="IW15" s="10"/>
      <c r="IX15" s="10"/>
      <c r="IY15" s="10"/>
      <c r="IZ15" s="10"/>
      <c r="JA15" s="10"/>
      <c r="JB15" s="10"/>
      <c r="JC15" s="15"/>
      <c r="JD15" s="17"/>
      <c r="JE15" s="9"/>
      <c r="JF15" s="9"/>
      <c r="JG15" s="9"/>
      <c r="JH15" s="18"/>
      <c r="JI15" s="17"/>
      <c r="JJ15" s="9"/>
      <c r="JK15" s="9"/>
      <c r="JL15" s="13"/>
      <c r="JM15" s="10"/>
      <c r="JN15" s="10"/>
      <c r="JO15" s="16"/>
      <c r="JP15" s="9"/>
      <c r="JQ15" s="9"/>
      <c r="JR15" s="9"/>
      <c r="JS15" s="22"/>
      <c r="JT15" s="17"/>
      <c r="JU15" s="9"/>
      <c r="JV15" s="9"/>
      <c r="JW15" s="9"/>
      <c r="JX15" s="15"/>
      <c r="JY15" s="10"/>
      <c r="JZ15" s="10"/>
      <c r="KA15" s="15"/>
      <c r="KB15" s="17"/>
      <c r="KC15" s="9"/>
      <c r="KD15" s="9"/>
      <c r="KE15" s="9"/>
      <c r="KF15" s="9"/>
      <c r="KG15" s="18"/>
      <c r="KH15" s="10"/>
      <c r="KI15" s="10"/>
      <c r="KJ15" s="10"/>
      <c r="KK15" s="18"/>
      <c r="KL15" s="9"/>
      <c r="KM15" s="9"/>
      <c r="KN15" s="9"/>
      <c r="KO15" s="9"/>
      <c r="KP15" s="9"/>
      <c r="KQ15" s="14"/>
      <c r="KR15" s="10"/>
      <c r="KS15" s="10"/>
      <c r="KT15" s="10"/>
      <c r="KU15" s="10"/>
      <c r="KV15" s="10"/>
      <c r="KW15" s="22"/>
      <c r="KX15" s="17"/>
      <c r="KY15" s="18"/>
      <c r="KZ15" s="16"/>
      <c r="LA15" s="11"/>
      <c r="LB15" s="12"/>
      <c r="LC15" s="10"/>
      <c r="LD15" s="10"/>
      <c r="LE15" s="16"/>
      <c r="LF15" s="9"/>
      <c r="LG15" s="9"/>
      <c r="LH15" s="9"/>
      <c r="LI15" s="9"/>
      <c r="LJ15" s="22"/>
      <c r="LK15" s="10"/>
      <c r="LL15" s="10"/>
      <c r="LM15" s="10"/>
      <c r="LN15" s="10"/>
      <c r="LO15" s="10"/>
      <c r="LP15" s="17"/>
      <c r="LQ15" s="9"/>
      <c r="LR15" s="9"/>
      <c r="LS15" s="9"/>
      <c r="LT15" s="9"/>
      <c r="LU15" s="18"/>
      <c r="LV15" s="10"/>
      <c r="LW15" s="10"/>
      <c r="LX15" s="15"/>
      <c r="LY15" s="9"/>
      <c r="LZ15" s="9"/>
      <c r="MA15" s="9"/>
      <c r="MB15" s="9"/>
      <c r="MC15" s="9"/>
      <c r="MD15" s="13"/>
      <c r="ME15" s="10"/>
      <c r="MF15" s="10"/>
      <c r="MG15" s="10"/>
      <c r="MH15" s="10"/>
      <c r="MI15" s="10"/>
      <c r="MJ15" s="20"/>
      <c r="MK15" s="9"/>
      <c r="ML15" s="9"/>
      <c r="MM15" s="9"/>
      <c r="MN15" s="9"/>
      <c r="MO15" s="9"/>
      <c r="MP15" s="16"/>
      <c r="MQ15" s="10"/>
      <c r="MR15" s="10"/>
      <c r="MS15" s="13"/>
      <c r="MT15" s="9"/>
      <c r="MU15" s="9"/>
      <c r="MV15" s="9"/>
      <c r="MW15" s="9"/>
      <c r="MX15" s="9"/>
      <c r="MY15" s="18"/>
      <c r="MZ15" s="14"/>
      <c r="NA15" s="31"/>
      <c r="NB15" s="10"/>
      <c r="NC15" s="10"/>
      <c r="ND15" s="15"/>
      <c r="NE15" s="15"/>
      <c r="NF15" s="15"/>
      <c r="NG15" s="15"/>
      <c r="NH15" s="12"/>
      <c r="NI15" s="10"/>
      <c r="NJ15" s="10"/>
      <c r="NK15" s="15"/>
      <c r="NL15" s="17"/>
      <c r="NM15" s="9"/>
      <c r="NN15" s="9"/>
      <c r="NO15" s="9"/>
      <c r="NP15" s="9"/>
      <c r="NQ15" s="18"/>
      <c r="NR15" s="10"/>
      <c r="NS15" s="10"/>
      <c r="NT15" s="10"/>
      <c r="NU15" s="10"/>
      <c r="NV15" s="10"/>
      <c r="NW15" s="15"/>
      <c r="NX15" s="9"/>
      <c r="NY15" s="9"/>
      <c r="NZ15" s="9"/>
      <c r="OA15" s="9"/>
      <c r="OB15" s="9"/>
      <c r="OC15" s="18"/>
      <c r="OD15" s="10"/>
      <c r="OE15" s="10"/>
      <c r="OF15" s="10"/>
      <c r="OG15" s="18"/>
      <c r="OH15" s="9"/>
      <c r="OI15" s="9"/>
      <c r="OJ15" s="9"/>
      <c r="OK15" s="9"/>
      <c r="OL15" s="17"/>
      <c r="OM15" s="10"/>
      <c r="ON15" s="10"/>
      <c r="OO15" s="10"/>
      <c r="OP15" s="10"/>
      <c r="OQ15" s="10"/>
      <c r="OR15" s="10"/>
      <c r="OS15" s="10"/>
      <c r="OT15" s="10"/>
      <c r="OU15" s="10"/>
      <c r="OV15" s="10"/>
      <c r="OW15" s="10"/>
      <c r="OX15" s="10"/>
      <c r="OY15" s="10"/>
      <c r="OZ15" s="10"/>
      <c r="PA15" s="10"/>
      <c r="PB15" s="16"/>
      <c r="PC15" s="9"/>
      <c r="PD15" s="9"/>
      <c r="PE15" s="9"/>
      <c r="PF15" s="9"/>
      <c r="PG15" s="17"/>
      <c r="PH15" s="15"/>
      <c r="PI15" s="10"/>
      <c r="PJ15" s="10"/>
      <c r="PK15" s="10"/>
      <c r="PL15" s="10"/>
      <c r="PM15" s="10"/>
      <c r="PN15" s="10"/>
      <c r="PO15" s="10"/>
      <c r="PP15" s="10"/>
      <c r="PQ15" s="10"/>
      <c r="PR15" s="10"/>
      <c r="PS15" s="10"/>
      <c r="PT15" s="10"/>
      <c r="PU15" s="10"/>
      <c r="PV15" s="10"/>
      <c r="PW15" s="10"/>
      <c r="PX15" s="14"/>
      <c r="PY15" s="9"/>
      <c r="PZ15" s="9"/>
      <c r="QA15" s="9"/>
      <c r="QB15" s="9"/>
      <c r="QC15" s="9"/>
      <c r="QD15" s="11"/>
      <c r="QE15" s="10"/>
      <c r="QF15" s="10"/>
      <c r="QG15" s="10"/>
      <c r="QH15" s="10"/>
      <c r="QI15" s="10"/>
      <c r="QJ15" s="10"/>
      <c r="QK15" s="10"/>
      <c r="QL15" s="10"/>
      <c r="QM15" s="10"/>
      <c r="QN15" s="10"/>
      <c r="QO15" s="10"/>
      <c r="QP15" s="10"/>
      <c r="QQ15" s="10"/>
      <c r="QR15" s="10"/>
      <c r="QS15" s="18"/>
      <c r="QT15" s="9"/>
      <c r="QU15" s="9"/>
      <c r="QV15" s="9"/>
      <c r="QW15" s="9"/>
      <c r="QX15" s="17"/>
      <c r="QY15" s="22"/>
      <c r="QZ15" s="9"/>
      <c r="RA15" s="9"/>
      <c r="RB15" s="9"/>
      <c r="RC15" s="9"/>
      <c r="RD15" s="16"/>
      <c r="RE15" s="10"/>
      <c r="RF15" s="10"/>
      <c r="RG15" s="10"/>
      <c r="RH15" s="10"/>
      <c r="RI15" s="10"/>
      <c r="RJ15" s="33"/>
      <c r="RK15" s="9"/>
      <c r="RL15" s="9"/>
      <c r="RM15" s="9"/>
      <c r="RN15" s="9"/>
      <c r="RO15" s="17"/>
      <c r="RP15" s="15"/>
      <c r="RQ15" s="10"/>
      <c r="RR15" s="10"/>
      <c r="RS15" s="10"/>
      <c r="RT15" s="10"/>
      <c r="RU15" s="10"/>
      <c r="RV15" s="22"/>
      <c r="RW15" s="17"/>
      <c r="RX15" s="18"/>
      <c r="RY15" s="13"/>
      <c r="RZ15" s="14"/>
      <c r="SA15" s="12"/>
      <c r="SB15" s="10"/>
      <c r="SC15" s="10"/>
      <c r="SD15" s="18"/>
      <c r="SE15" s="9"/>
      <c r="SF15" s="9"/>
      <c r="SG15" s="9"/>
      <c r="SH15" s="9"/>
      <c r="SI15" s="17"/>
      <c r="SJ15" s="10"/>
      <c r="SK15" s="10"/>
      <c r="SL15" s="10"/>
      <c r="SM15" s="10"/>
      <c r="SN15" s="10"/>
      <c r="SO15" s="10"/>
      <c r="SP15" s="10"/>
      <c r="SQ15" s="10"/>
      <c r="SR15" s="10"/>
      <c r="SS15" s="10"/>
      <c r="ST15" s="10"/>
      <c r="SU15" s="10"/>
      <c r="SV15" s="13"/>
      <c r="SW15" s="9"/>
      <c r="SX15" s="9"/>
      <c r="SY15" s="9"/>
      <c r="SZ15" s="9"/>
      <c r="TA15" s="9"/>
      <c r="TB15" s="19"/>
      <c r="TC15" s="10"/>
      <c r="TD15" s="10"/>
      <c r="TE15" s="10"/>
      <c r="TF15" s="10"/>
      <c r="TG15" s="10"/>
      <c r="TH15" s="10"/>
      <c r="TI15" s="10"/>
      <c r="TJ15" s="10"/>
      <c r="TK15" s="10"/>
      <c r="TL15" s="10"/>
      <c r="TM15" s="10"/>
      <c r="TN15" s="10"/>
      <c r="TO15" s="10"/>
      <c r="TP15" s="10"/>
      <c r="TQ15" s="10"/>
      <c r="TR15" s="10"/>
      <c r="TS15" s="9"/>
      <c r="TT15" s="9"/>
    </row>
    <row r="16" spans="1:540" ht="9.6" customHeight="1" x14ac:dyDescent="0.3">
      <c r="A16" s="9"/>
      <c r="B16" s="9"/>
      <c r="C16" s="9"/>
      <c r="D16" s="9"/>
      <c r="E16" s="9"/>
      <c r="F16" s="9"/>
      <c r="G16" s="9"/>
      <c r="H16" s="9"/>
      <c r="I16" s="9"/>
      <c r="J16" s="9"/>
      <c r="K16" s="13"/>
      <c r="L16" s="10"/>
      <c r="M16" s="10"/>
      <c r="N16" s="10"/>
      <c r="O16" s="16"/>
      <c r="P16" s="14"/>
      <c r="Q16" s="10"/>
      <c r="R16" s="10"/>
      <c r="S16" s="16"/>
      <c r="T16" s="22"/>
      <c r="U16" s="10"/>
      <c r="V16" s="10"/>
      <c r="W16" s="12"/>
      <c r="X16" s="17"/>
      <c r="Y16" s="10"/>
      <c r="Z16" s="10"/>
      <c r="AA16" s="10"/>
      <c r="AB16" s="12"/>
      <c r="AC16" s="9"/>
      <c r="AD16" s="9"/>
      <c r="AE16" s="18"/>
      <c r="AF16" s="10"/>
      <c r="AG16" s="10"/>
      <c r="AH16" s="10"/>
      <c r="AI16" s="10"/>
      <c r="AJ16" s="15"/>
      <c r="AK16" s="9"/>
      <c r="AL16" s="9"/>
      <c r="AM16" s="20"/>
      <c r="AN16" s="10"/>
      <c r="AO16" s="10"/>
      <c r="AP16" s="10"/>
      <c r="AQ16" s="10"/>
      <c r="AR16" s="16"/>
      <c r="AS16" s="9"/>
      <c r="AT16" s="9"/>
      <c r="AU16" s="9"/>
      <c r="AV16" s="9"/>
      <c r="AW16" s="9"/>
      <c r="AX16" s="9"/>
      <c r="AY16" s="9"/>
      <c r="AZ16" s="9"/>
      <c r="BA16" s="9"/>
      <c r="BB16" s="9"/>
      <c r="BC16" s="9"/>
      <c r="BD16" s="22"/>
      <c r="BE16" s="10"/>
      <c r="BF16" s="10"/>
      <c r="BG16" s="10"/>
      <c r="BH16" s="10"/>
      <c r="BI16" s="10"/>
      <c r="BJ16" s="10"/>
      <c r="BK16" s="10"/>
      <c r="BL16" s="10"/>
      <c r="BM16" s="10"/>
      <c r="BN16" s="10"/>
      <c r="BO16" s="10"/>
      <c r="BP16" s="10"/>
      <c r="BQ16" s="16"/>
      <c r="BR16" s="9"/>
      <c r="BS16" s="9"/>
      <c r="BT16" s="16"/>
      <c r="BU16" s="10"/>
      <c r="BV16" s="10"/>
      <c r="BW16" s="10"/>
      <c r="BX16" s="10"/>
      <c r="BY16" s="16"/>
      <c r="BZ16" s="9"/>
      <c r="CA16" s="9"/>
      <c r="CB16" s="9"/>
      <c r="CC16" s="9"/>
      <c r="CD16" s="9"/>
      <c r="CE16" s="18"/>
      <c r="CF16" s="10"/>
      <c r="CG16" s="10"/>
      <c r="CH16" s="10"/>
      <c r="CI16" s="10"/>
      <c r="CJ16" s="13"/>
      <c r="CK16" s="9"/>
      <c r="CL16" s="9"/>
      <c r="CM16" s="17"/>
      <c r="CN16" s="15"/>
      <c r="CO16" s="10"/>
      <c r="CP16" s="10"/>
      <c r="CQ16" s="10"/>
      <c r="CR16" s="10"/>
      <c r="CS16" s="10"/>
      <c r="CT16" s="10"/>
      <c r="CU16" s="10"/>
      <c r="CV16" s="10"/>
      <c r="CW16" s="10"/>
      <c r="CX16" s="15"/>
      <c r="CY16" s="17"/>
      <c r="CZ16" s="9"/>
      <c r="DA16" s="17"/>
      <c r="DB16" s="10"/>
      <c r="DC16" s="10"/>
      <c r="DD16" s="10"/>
      <c r="DE16" s="10"/>
      <c r="DF16" s="15"/>
      <c r="DG16" s="9"/>
      <c r="DH16" s="9"/>
      <c r="DI16" s="9"/>
      <c r="DJ16" s="9"/>
      <c r="DK16" s="9"/>
      <c r="DL16" s="9"/>
      <c r="DM16" s="10"/>
      <c r="DN16" s="10"/>
      <c r="DO16" s="10"/>
      <c r="DP16" s="10"/>
      <c r="DQ16" s="12"/>
      <c r="DR16" s="9"/>
      <c r="DS16" s="9"/>
      <c r="DT16" s="15"/>
      <c r="DU16" s="10"/>
      <c r="DV16" s="10"/>
      <c r="DW16" s="10"/>
      <c r="DX16" s="10"/>
      <c r="DY16" s="10"/>
      <c r="DZ16" s="10"/>
      <c r="EA16" s="10"/>
      <c r="EB16" s="10"/>
      <c r="EC16" s="10"/>
      <c r="ED16" s="12"/>
      <c r="EE16" s="22"/>
      <c r="EF16" s="9"/>
      <c r="EG16" s="9"/>
      <c r="EH16" s="9"/>
      <c r="EI16" s="9"/>
      <c r="EJ16" s="9"/>
      <c r="EK16" s="9"/>
      <c r="EL16" s="14"/>
      <c r="EM16" s="10"/>
      <c r="EN16" s="10"/>
      <c r="EO16" s="10"/>
      <c r="EP16" s="10"/>
      <c r="EQ16" s="33"/>
      <c r="ER16" s="9"/>
      <c r="ES16" s="9"/>
      <c r="ET16" s="9"/>
      <c r="EU16" s="9"/>
      <c r="EV16" s="9"/>
      <c r="EW16" s="9"/>
      <c r="EX16" s="9"/>
      <c r="EY16" s="9"/>
      <c r="EZ16" s="9"/>
      <c r="FA16" s="9"/>
      <c r="FB16" s="9"/>
      <c r="FC16" s="9"/>
      <c r="FD16" s="9"/>
      <c r="FE16" s="15"/>
      <c r="FF16" s="10"/>
      <c r="FG16" s="10"/>
      <c r="FH16" s="10"/>
      <c r="FI16" s="10"/>
      <c r="FJ16" s="10"/>
      <c r="FK16" s="10"/>
      <c r="FL16" s="10"/>
      <c r="FM16" s="10"/>
      <c r="FN16" s="10"/>
      <c r="FO16" s="10"/>
      <c r="FP16" s="10"/>
      <c r="FQ16" s="16"/>
      <c r="FR16" s="9"/>
      <c r="FS16" s="9"/>
      <c r="FT16" s="9"/>
      <c r="FU16" s="9"/>
      <c r="FV16" s="9"/>
      <c r="FW16" s="9"/>
      <c r="FX16" s="11"/>
      <c r="FY16" s="10"/>
      <c r="FZ16" s="10"/>
      <c r="GA16" s="10"/>
      <c r="GB16" s="10"/>
      <c r="GC16" s="10"/>
      <c r="GD16" s="11"/>
      <c r="GE16" s="9"/>
      <c r="GF16" s="9"/>
      <c r="GG16" s="9"/>
      <c r="GH16" s="9"/>
      <c r="GI16" s="9"/>
      <c r="GJ16" s="16"/>
      <c r="GK16" s="10"/>
      <c r="GL16" s="10"/>
      <c r="GM16" s="10"/>
      <c r="GN16" s="10"/>
      <c r="GO16" s="16"/>
      <c r="GP16" s="9"/>
      <c r="GQ16" s="9"/>
      <c r="GR16" s="9"/>
      <c r="GS16" s="9"/>
      <c r="GT16" s="9"/>
      <c r="GU16" s="9"/>
      <c r="GV16" s="9"/>
      <c r="GW16" s="9"/>
      <c r="GX16" s="9"/>
      <c r="GY16" s="9"/>
      <c r="GZ16" s="9"/>
      <c r="HA16" s="22"/>
      <c r="HB16" s="10"/>
      <c r="HC16" s="10"/>
      <c r="HD16" s="10"/>
      <c r="HE16" s="10"/>
      <c r="HF16" s="10"/>
      <c r="HG16" s="10"/>
      <c r="HH16" s="10"/>
      <c r="HI16" s="10"/>
      <c r="HJ16" s="10"/>
      <c r="HK16" s="10"/>
      <c r="HL16" s="10"/>
      <c r="HM16" s="10"/>
      <c r="HN16" s="9"/>
      <c r="HO16" s="9"/>
      <c r="HP16" s="9"/>
      <c r="HQ16" s="11"/>
      <c r="HR16" s="10"/>
      <c r="HS16" s="10"/>
      <c r="HT16" s="10"/>
      <c r="HU16" s="10"/>
      <c r="HV16" s="17"/>
      <c r="HW16" s="9"/>
      <c r="HX16" s="9"/>
      <c r="HY16" s="9"/>
      <c r="HZ16" s="9"/>
      <c r="IA16" s="9"/>
      <c r="IB16" s="9"/>
      <c r="IC16" s="9"/>
      <c r="ID16" s="9"/>
      <c r="IE16" s="9"/>
      <c r="IF16" s="9"/>
      <c r="IG16" s="9"/>
      <c r="IH16" s="9"/>
      <c r="II16" s="9"/>
      <c r="IJ16" s="9"/>
      <c r="IK16" s="9"/>
      <c r="IL16" s="9"/>
      <c r="IM16" s="9"/>
      <c r="IN16" s="9"/>
      <c r="IO16" s="9"/>
      <c r="IP16" s="9"/>
      <c r="IQ16" s="9"/>
      <c r="IR16" s="11"/>
      <c r="IS16" s="10"/>
      <c r="IT16" s="10"/>
      <c r="IU16" s="10"/>
      <c r="IV16" s="10"/>
      <c r="IW16" s="10"/>
      <c r="IX16" s="10"/>
      <c r="IY16" s="10"/>
      <c r="IZ16" s="10"/>
      <c r="JA16" s="10"/>
      <c r="JB16" s="10"/>
      <c r="JC16" s="15"/>
      <c r="JD16" s="17"/>
      <c r="JE16" s="9"/>
      <c r="JF16" s="9"/>
      <c r="JG16" s="9"/>
      <c r="JH16" s="11"/>
      <c r="JI16" s="22"/>
      <c r="JJ16" s="9"/>
      <c r="JK16" s="9"/>
      <c r="JL16" s="18"/>
      <c r="JM16" s="10"/>
      <c r="JN16" s="10"/>
      <c r="JO16" s="17"/>
      <c r="JP16" s="9"/>
      <c r="JQ16" s="9"/>
      <c r="JR16" s="17"/>
      <c r="JS16" s="16"/>
      <c r="JT16" s="9"/>
      <c r="JU16" s="9"/>
      <c r="JV16" s="9"/>
      <c r="JW16" s="9"/>
      <c r="JX16" s="15"/>
      <c r="JY16" s="10"/>
      <c r="JZ16" s="10"/>
      <c r="KA16" s="15"/>
      <c r="KB16" s="17"/>
      <c r="KC16" s="9"/>
      <c r="KD16" s="9"/>
      <c r="KE16" s="9"/>
      <c r="KF16" s="9"/>
      <c r="KG16" s="18"/>
      <c r="KH16" s="10"/>
      <c r="KI16" s="10"/>
      <c r="KJ16" s="10"/>
      <c r="KK16" s="17"/>
      <c r="KL16" s="9"/>
      <c r="KM16" s="9"/>
      <c r="KN16" s="9"/>
      <c r="KO16" s="9"/>
      <c r="KP16" s="22"/>
      <c r="KQ16" s="10"/>
      <c r="KR16" s="10"/>
      <c r="KS16" s="10"/>
      <c r="KT16" s="10"/>
      <c r="KU16" s="10"/>
      <c r="KV16" s="10"/>
      <c r="KW16" s="12"/>
      <c r="KX16" s="12"/>
      <c r="KY16" s="10"/>
      <c r="KZ16" s="10"/>
      <c r="LA16" s="10"/>
      <c r="LB16" s="10"/>
      <c r="LC16" s="10"/>
      <c r="LD16" s="10"/>
      <c r="LE16" s="16"/>
      <c r="LF16" s="9"/>
      <c r="LG16" s="9"/>
      <c r="LH16" s="9"/>
      <c r="LI16" s="9"/>
      <c r="LJ16" s="17"/>
      <c r="LK16" s="11"/>
      <c r="LL16" s="11"/>
      <c r="LM16" s="14"/>
      <c r="LN16" s="18"/>
      <c r="LO16" s="18"/>
      <c r="LP16" s="9"/>
      <c r="LQ16" s="9"/>
      <c r="LR16" s="9"/>
      <c r="LS16" s="9"/>
      <c r="LT16" s="9"/>
      <c r="LU16" s="14"/>
      <c r="LV16" s="10"/>
      <c r="LW16" s="10"/>
      <c r="LX16" s="13"/>
      <c r="LY16" s="9"/>
      <c r="LZ16" s="9"/>
      <c r="MA16" s="9"/>
      <c r="MB16" s="9"/>
      <c r="MC16" s="9"/>
      <c r="MD16" s="10"/>
      <c r="ME16" s="10"/>
      <c r="MF16" s="10"/>
      <c r="MG16" s="10"/>
      <c r="MH16" s="10"/>
      <c r="MI16" s="10"/>
      <c r="MJ16" s="10"/>
      <c r="MK16" s="17"/>
      <c r="ML16" s="9"/>
      <c r="MM16" s="9"/>
      <c r="MN16" s="9"/>
      <c r="MO16" s="9"/>
      <c r="MP16" s="18"/>
      <c r="MQ16" s="10"/>
      <c r="MR16" s="10"/>
      <c r="MS16" s="43"/>
      <c r="MT16" s="9"/>
      <c r="MU16" s="9"/>
      <c r="MV16" s="9"/>
      <c r="MW16" s="9"/>
      <c r="MX16" s="9"/>
      <c r="MY16" s="9"/>
      <c r="MZ16" s="9"/>
      <c r="NA16" s="9"/>
      <c r="NB16" s="22"/>
      <c r="NC16" s="29"/>
      <c r="ND16" s="15"/>
      <c r="NE16" s="10"/>
      <c r="NF16" s="10"/>
      <c r="NG16" s="10"/>
      <c r="NH16" s="10"/>
      <c r="NI16" s="10"/>
      <c r="NJ16" s="10"/>
      <c r="NK16" s="15"/>
      <c r="NL16" s="9"/>
      <c r="NM16" s="9"/>
      <c r="NN16" s="9"/>
      <c r="NO16" s="9"/>
      <c r="NP16" s="9"/>
      <c r="NQ16" s="15"/>
      <c r="NR16" s="10"/>
      <c r="NS16" s="10"/>
      <c r="NT16" s="10"/>
      <c r="NU16" s="10"/>
      <c r="NV16" s="10"/>
      <c r="NW16" s="10"/>
      <c r="NX16" s="18"/>
      <c r="NY16" s="9"/>
      <c r="NZ16" s="9"/>
      <c r="OA16" s="9"/>
      <c r="OB16" s="9"/>
      <c r="OC16" s="22"/>
      <c r="OD16" s="10"/>
      <c r="OE16" s="10"/>
      <c r="OF16" s="10"/>
      <c r="OG16" s="18"/>
      <c r="OH16" s="9"/>
      <c r="OI16" s="9"/>
      <c r="OJ16" s="9"/>
      <c r="OK16" s="9"/>
      <c r="OL16" s="17"/>
      <c r="OM16" s="11"/>
      <c r="ON16" s="11"/>
      <c r="OO16" s="11"/>
      <c r="OP16" s="11"/>
      <c r="OQ16" s="11"/>
      <c r="OR16" s="14"/>
      <c r="OS16" s="14"/>
      <c r="OT16" s="10"/>
      <c r="OU16" s="10"/>
      <c r="OV16" s="10"/>
      <c r="OW16" s="10"/>
      <c r="OX16" s="10"/>
      <c r="OY16" s="10"/>
      <c r="OZ16" s="10"/>
      <c r="PA16" s="10"/>
      <c r="PB16" s="29"/>
      <c r="PC16" s="9"/>
      <c r="PD16" s="9"/>
      <c r="PE16" s="9"/>
      <c r="PF16" s="9"/>
      <c r="PG16" s="17"/>
      <c r="PH16" s="15"/>
      <c r="PI16" s="10"/>
      <c r="PJ16" s="10"/>
      <c r="PK16" s="10"/>
      <c r="PL16" s="10"/>
      <c r="PM16" s="10"/>
      <c r="PN16" s="10"/>
      <c r="PO16" s="10"/>
      <c r="PP16" s="10"/>
      <c r="PQ16" s="10"/>
      <c r="PR16" s="10"/>
      <c r="PS16" s="10"/>
      <c r="PT16" s="10"/>
      <c r="PU16" s="10"/>
      <c r="PV16" s="10"/>
      <c r="PW16" s="10"/>
      <c r="PX16" s="14"/>
      <c r="PY16" s="9"/>
      <c r="PZ16" s="9"/>
      <c r="QA16" s="9"/>
      <c r="QB16" s="9"/>
      <c r="QC16" s="9"/>
      <c r="QD16" s="17"/>
      <c r="QE16" s="18"/>
      <c r="QF16" s="22"/>
      <c r="QG16" s="22"/>
      <c r="QH16" s="22"/>
      <c r="QI16" s="22"/>
      <c r="QJ16" s="22"/>
      <c r="QK16" s="22"/>
      <c r="QL16" s="17"/>
      <c r="QM16" s="10"/>
      <c r="QN16" s="10"/>
      <c r="QO16" s="10"/>
      <c r="QP16" s="10"/>
      <c r="QQ16" s="10"/>
      <c r="QR16" s="10"/>
      <c r="QS16" s="10"/>
      <c r="QT16" s="9"/>
      <c r="QU16" s="9"/>
      <c r="QV16" s="9"/>
      <c r="QW16" s="9"/>
      <c r="QX16" s="9"/>
      <c r="QY16" s="9"/>
      <c r="QZ16" s="9"/>
      <c r="RA16" s="9"/>
      <c r="RB16" s="9"/>
      <c r="RC16" s="9"/>
      <c r="RD16" s="15"/>
      <c r="RE16" s="10"/>
      <c r="RF16" s="10"/>
      <c r="RG16" s="10"/>
      <c r="RH16" s="10"/>
      <c r="RI16" s="10"/>
      <c r="RJ16" s="17"/>
      <c r="RK16" s="9"/>
      <c r="RL16" s="9"/>
      <c r="RM16" s="9"/>
      <c r="RN16" s="9"/>
      <c r="RO16" s="22"/>
      <c r="RP16" s="10"/>
      <c r="RQ16" s="10"/>
      <c r="RR16" s="10"/>
      <c r="RS16" s="10"/>
      <c r="RT16" s="10"/>
      <c r="RU16" s="10"/>
      <c r="RV16" s="12"/>
      <c r="RW16" s="12"/>
      <c r="RX16" s="10"/>
      <c r="RY16" s="10"/>
      <c r="RZ16" s="10"/>
      <c r="SA16" s="10"/>
      <c r="SB16" s="10"/>
      <c r="SC16" s="10"/>
      <c r="SD16" s="18"/>
      <c r="SE16" s="9"/>
      <c r="SF16" s="9"/>
      <c r="SG16" s="9"/>
      <c r="SH16" s="9"/>
      <c r="SI16" s="9"/>
      <c r="SJ16" s="18"/>
      <c r="SK16" s="18"/>
      <c r="SL16" s="22"/>
      <c r="SM16" s="22"/>
      <c r="SN16" s="22"/>
      <c r="SO16" s="22"/>
      <c r="SP16" s="22"/>
      <c r="SQ16" s="22"/>
      <c r="SR16" s="16"/>
      <c r="SS16" s="10"/>
      <c r="ST16" s="10"/>
      <c r="SU16" s="10"/>
      <c r="SV16" s="13"/>
      <c r="SW16" s="9"/>
      <c r="SX16" s="9"/>
      <c r="SY16" s="9"/>
      <c r="SZ16" s="9"/>
      <c r="TA16" s="9"/>
      <c r="TB16" s="19"/>
      <c r="TC16" s="10"/>
      <c r="TD16" s="10"/>
      <c r="TE16" s="10"/>
      <c r="TF16" s="10"/>
      <c r="TG16" s="10"/>
      <c r="TH16" s="10"/>
      <c r="TI16" s="10"/>
      <c r="TJ16" s="10"/>
      <c r="TK16" s="10"/>
      <c r="TL16" s="10"/>
      <c r="TM16" s="10"/>
      <c r="TN16" s="10"/>
      <c r="TO16" s="10"/>
      <c r="TP16" s="10"/>
      <c r="TQ16" s="10"/>
      <c r="TR16" s="10"/>
      <c r="TS16" s="9"/>
      <c r="TT16" s="9"/>
    </row>
    <row r="17" spans="1:540" ht="9.6" customHeight="1" x14ac:dyDescent="0.3">
      <c r="A17" s="9"/>
      <c r="B17" s="9"/>
      <c r="C17" s="9"/>
      <c r="D17" s="9"/>
      <c r="E17" s="9"/>
      <c r="F17" s="9"/>
      <c r="G17" s="9"/>
      <c r="H17" s="9"/>
      <c r="I17" s="9"/>
      <c r="J17" s="9"/>
      <c r="K17" s="13"/>
      <c r="L17" s="10"/>
      <c r="M17" s="10"/>
      <c r="N17" s="10"/>
      <c r="O17" s="16"/>
      <c r="P17" s="16"/>
      <c r="Q17" s="10"/>
      <c r="R17" s="10"/>
      <c r="S17" s="15"/>
      <c r="T17" s="14"/>
      <c r="U17" s="10"/>
      <c r="V17" s="10"/>
      <c r="W17" s="14"/>
      <c r="X17" s="9"/>
      <c r="Y17" s="10"/>
      <c r="Z17" s="10"/>
      <c r="AA17" s="10"/>
      <c r="AB17" s="12"/>
      <c r="AC17" s="9"/>
      <c r="AD17" s="9"/>
      <c r="AE17" s="18"/>
      <c r="AF17" s="10"/>
      <c r="AG17" s="10"/>
      <c r="AH17" s="10"/>
      <c r="AI17" s="10"/>
      <c r="AJ17" s="15"/>
      <c r="AK17" s="9"/>
      <c r="AL17" s="9"/>
      <c r="AM17" s="20"/>
      <c r="AN17" s="10"/>
      <c r="AO17" s="10"/>
      <c r="AP17" s="10"/>
      <c r="AQ17" s="10"/>
      <c r="AR17" s="18"/>
      <c r="AS17" s="9"/>
      <c r="AT17" s="9"/>
      <c r="AU17" s="9"/>
      <c r="AV17" s="9"/>
      <c r="AW17" s="9"/>
      <c r="AX17" s="9"/>
      <c r="AY17" s="9"/>
      <c r="AZ17" s="9"/>
      <c r="BA17" s="9"/>
      <c r="BB17" s="9"/>
      <c r="BC17" s="9"/>
      <c r="BD17" s="22"/>
      <c r="BE17" s="10"/>
      <c r="BF17" s="10"/>
      <c r="BG17" s="10"/>
      <c r="BH17" s="10"/>
      <c r="BI17" s="10"/>
      <c r="BJ17" s="10"/>
      <c r="BK17" s="10"/>
      <c r="BL17" s="10"/>
      <c r="BM17" s="10"/>
      <c r="BN17" s="10"/>
      <c r="BO17" s="15"/>
      <c r="BP17" s="22"/>
      <c r="BQ17" s="9"/>
      <c r="BR17" s="9"/>
      <c r="BS17" s="9"/>
      <c r="BT17" s="29"/>
      <c r="BU17" s="10"/>
      <c r="BV17" s="10"/>
      <c r="BW17" s="10"/>
      <c r="BX17" s="10"/>
      <c r="BY17" s="16"/>
      <c r="BZ17" s="9"/>
      <c r="CA17" s="9"/>
      <c r="CB17" s="9"/>
      <c r="CC17" s="9"/>
      <c r="CD17" s="9"/>
      <c r="CE17" s="18"/>
      <c r="CF17" s="10"/>
      <c r="CG17" s="10"/>
      <c r="CH17" s="10"/>
      <c r="CI17" s="10"/>
      <c r="CJ17" s="13"/>
      <c r="CK17" s="9"/>
      <c r="CL17" s="9"/>
      <c r="CM17" s="9"/>
      <c r="CN17" s="9"/>
      <c r="CO17" s="18"/>
      <c r="CP17" s="25"/>
      <c r="CQ17" s="10"/>
      <c r="CR17" s="10"/>
      <c r="CS17" s="10"/>
      <c r="CT17" s="10"/>
      <c r="CU17" s="10"/>
      <c r="CV17" s="10"/>
      <c r="CW17" s="10"/>
      <c r="CX17" s="10"/>
      <c r="CY17" s="15"/>
      <c r="CZ17" s="17"/>
      <c r="DA17" s="17"/>
      <c r="DB17" s="10"/>
      <c r="DC17" s="10"/>
      <c r="DD17" s="10"/>
      <c r="DE17" s="10"/>
      <c r="DF17" s="15"/>
      <c r="DG17" s="9"/>
      <c r="DH17" s="9"/>
      <c r="DI17" s="9"/>
      <c r="DJ17" s="9"/>
      <c r="DK17" s="9"/>
      <c r="DL17" s="9"/>
      <c r="DM17" s="10"/>
      <c r="DN17" s="10"/>
      <c r="DO17" s="10"/>
      <c r="DP17" s="10"/>
      <c r="DQ17" s="12"/>
      <c r="DR17" s="9"/>
      <c r="DS17" s="9"/>
      <c r="DT17" s="15"/>
      <c r="DU17" s="10"/>
      <c r="DV17" s="10"/>
      <c r="DW17" s="10"/>
      <c r="DX17" s="10"/>
      <c r="DY17" s="10"/>
      <c r="DZ17" s="10"/>
      <c r="EA17" s="10"/>
      <c r="EB17" s="10"/>
      <c r="EC17" s="10"/>
      <c r="ED17" s="24"/>
      <c r="EE17" s="22"/>
      <c r="EF17" s="9"/>
      <c r="EG17" s="9"/>
      <c r="EH17" s="9"/>
      <c r="EI17" s="9"/>
      <c r="EJ17" s="9"/>
      <c r="EK17" s="9"/>
      <c r="EL17" s="14"/>
      <c r="EM17" s="10"/>
      <c r="EN17" s="10"/>
      <c r="EO17" s="10"/>
      <c r="EP17" s="10"/>
      <c r="EQ17" s="33"/>
      <c r="ER17" s="9"/>
      <c r="ES17" s="9"/>
      <c r="ET17" s="9"/>
      <c r="EU17" s="9"/>
      <c r="EV17" s="9"/>
      <c r="EW17" s="9"/>
      <c r="EX17" s="9"/>
      <c r="EY17" s="9"/>
      <c r="EZ17" s="9"/>
      <c r="FA17" s="9"/>
      <c r="FB17" s="9"/>
      <c r="FC17" s="9"/>
      <c r="FD17" s="9"/>
      <c r="FE17" s="15"/>
      <c r="FF17" s="10"/>
      <c r="FG17" s="10"/>
      <c r="FH17" s="10"/>
      <c r="FI17" s="10"/>
      <c r="FJ17" s="10"/>
      <c r="FK17" s="10"/>
      <c r="FL17" s="10"/>
      <c r="FM17" s="10"/>
      <c r="FN17" s="10"/>
      <c r="FO17" s="10"/>
      <c r="FP17" s="10"/>
      <c r="FQ17" s="16"/>
      <c r="FR17" s="9"/>
      <c r="FS17" s="9"/>
      <c r="FT17" s="9"/>
      <c r="FU17" s="9"/>
      <c r="FV17" s="9"/>
      <c r="FW17" s="16"/>
      <c r="FX17" s="10"/>
      <c r="FY17" s="10"/>
      <c r="FZ17" s="10"/>
      <c r="GA17" s="10"/>
      <c r="GB17" s="10"/>
      <c r="GC17" s="10"/>
      <c r="GD17" s="10"/>
      <c r="GE17" s="22"/>
      <c r="GF17" s="9"/>
      <c r="GG17" s="9"/>
      <c r="GH17" s="9"/>
      <c r="GI17" s="9"/>
      <c r="GJ17" s="18"/>
      <c r="GK17" s="10"/>
      <c r="GL17" s="10"/>
      <c r="GM17" s="10"/>
      <c r="GN17" s="10"/>
      <c r="GO17" s="13"/>
      <c r="GP17" s="9"/>
      <c r="GQ17" s="9"/>
      <c r="GR17" s="9"/>
      <c r="GS17" s="9"/>
      <c r="GT17" s="9"/>
      <c r="GU17" s="9"/>
      <c r="GV17" s="9"/>
      <c r="GW17" s="9"/>
      <c r="GX17" s="9"/>
      <c r="GY17" s="9"/>
      <c r="GZ17" s="9"/>
      <c r="HA17" s="22"/>
      <c r="HB17" s="10"/>
      <c r="HC17" s="10"/>
      <c r="HD17" s="10"/>
      <c r="HE17" s="10"/>
      <c r="HF17" s="10"/>
      <c r="HG17" s="10"/>
      <c r="HH17" s="10"/>
      <c r="HI17" s="10"/>
      <c r="HJ17" s="10"/>
      <c r="HK17" s="10"/>
      <c r="HL17" s="10"/>
      <c r="HM17" s="10"/>
      <c r="HN17" s="9"/>
      <c r="HO17" s="9"/>
      <c r="HP17" s="9"/>
      <c r="HQ17" s="11"/>
      <c r="HR17" s="10"/>
      <c r="HS17" s="10"/>
      <c r="HT17" s="10"/>
      <c r="HU17" s="10"/>
      <c r="HV17" s="17"/>
      <c r="HW17" s="9"/>
      <c r="HX17" s="9"/>
      <c r="HY17" s="9"/>
      <c r="HZ17" s="9"/>
      <c r="IA17" s="9"/>
      <c r="IB17" s="9"/>
      <c r="IC17" s="9"/>
      <c r="ID17" s="9"/>
      <c r="IE17" s="9"/>
      <c r="IF17" s="9"/>
      <c r="IG17" s="9"/>
      <c r="IH17" s="9"/>
      <c r="II17" s="9"/>
      <c r="IJ17" s="9"/>
      <c r="IK17" s="9"/>
      <c r="IL17" s="9"/>
      <c r="IM17" s="9"/>
      <c r="IN17" s="9"/>
      <c r="IO17" s="9"/>
      <c r="IP17" s="9"/>
      <c r="IQ17" s="9"/>
      <c r="IR17" s="11"/>
      <c r="IS17" s="10"/>
      <c r="IT17" s="10"/>
      <c r="IU17" s="10"/>
      <c r="IV17" s="10"/>
      <c r="IW17" s="10"/>
      <c r="IX17" s="10"/>
      <c r="IY17" s="10"/>
      <c r="IZ17" s="10"/>
      <c r="JA17" s="10"/>
      <c r="JB17" s="10"/>
      <c r="JC17" s="15"/>
      <c r="JD17" s="17"/>
      <c r="JE17" s="9"/>
      <c r="JF17" s="9"/>
      <c r="JG17" s="9"/>
      <c r="JH17" s="15"/>
      <c r="JI17" s="33"/>
      <c r="JJ17" s="9"/>
      <c r="JK17" s="9"/>
      <c r="JL17" s="17"/>
      <c r="JM17" s="35"/>
      <c r="JN17" s="10"/>
      <c r="JO17" s="9"/>
      <c r="JP17" s="9"/>
      <c r="JQ17" s="9"/>
      <c r="JR17" s="18"/>
      <c r="JS17" s="13"/>
      <c r="JT17" s="9"/>
      <c r="JU17" s="9"/>
      <c r="JV17" s="9"/>
      <c r="JW17" s="9"/>
      <c r="JX17" s="15"/>
      <c r="JY17" s="10"/>
      <c r="JZ17" s="10"/>
      <c r="KA17" s="15"/>
      <c r="KB17" s="17"/>
      <c r="KC17" s="9"/>
      <c r="KD17" s="9"/>
      <c r="KE17" s="9"/>
      <c r="KF17" s="9"/>
      <c r="KG17" s="18"/>
      <c r="KH17" s="10"/>
      <c r="KI17" s="10"/>
      <c r="KJ17" s="12"/>
      <c r="KK17" s="17"/>
      <c r="KL17" s="9"/>
      <c r="KM17" s="9"/>
      <c r="KN17" s="9"/>
      <c r="KO17" s="9"/>
      <c r="KP17" s="16"/>
      <c r="KQ17" s="10"/>
      <c r="KR17" s="10"/>
      <c r="KS17" s="10"/>
      <c r="KT17" s="10"/>
      <c r="KU17" s="10"/>
      <c r="KV17" s="10"/>
      <c r="KW17" s="10"/>
      <c r="KX17" s="10"/>
      <c r="KY17" s="10"/>
      <c r="KZ17" s="10"/>
      <c r="LA17" s="10"/>
      <c r="LB17" s="10"/>
      <c r="LC17" s="10"/>
      <c r="LD17" s="10"/>
      <c r="LE17" s="16"/>
      <c r="LF17" s="9"/>
      <c r="LG17" s="9"/>
      <c r="LH17" s="9"/>
      <c r="LI17" s="9"/>
      <c r="LJ17" s="9"/>
      <c r="LK17" s="9"/>
      <c r="LL17" s="9"/>
      <c r="LM17" s="9"/>
      <c r="LN17" s="9"/>
      <c r="LO17" s="9"/>
      <c r="LP17" s="9"/>
      <c r="LQ17" s="9"/>
      <c r="LR17" s="9"/>
      <c r="LS17" s="9"/>
      <c r="LT17" s="17"/>
      <c r="LU17" s="15"/>
      <c r="LV17" s="10"/>
      <c r="LW17" s="10"/>
      <c r="LX17" s="29"/>
      <c r="LY17" s="9"/>
      <c r="LZ17" s="9"/>
      <c r="MA17" s="9"/>
      <c r="MB17" s="9"/>
      <c r="MC17" s="17"/>
      <c r="MD17" s="10"/>
      <c r="ME17" s="10"/>
      <c r="MF17" s="10"/>
      <c r="MG17" s="10"/>
      <c r="MH17" s="10"/>
      <c r="MI17" s="10"/>
      <c r="MJ17" s="10"/>
      <c r="MK17" s="22"/>
      <c r="ML17" s="9"/>
      <c r="MM17" s="9"/>
      <c r="MN17" s="9"/>
      <c r="MO17" s="9"/>
      <c r="MP17" s="22"/>
      <c r="MQ17" s="36"/>
      <c r="MR17" s="10"/>
      <c r="MS17" s="10"/>
      <c r="MT17" s="18"/>
      <c r="MU17" s="9"/>
      <c r="MV17" s="9"/>
      <c r="MW17" s="9"/>
      <c r="MX17" s="9"/>
      <c r="MY17" s="9"/>
      <c r="MZ17" s="9"/>
      <c r="NA17" s="9"/>
      <c r="NB17" s="9"/>
      <c r="NC17" s="9"/>
      <c r="ND17" s="9"/>
      <c r="NE17" s="9"/>
      <c r="NF17" s="13"/>
      <c r="NG17" s="10"/>
      <c r="NH17" s="10"/>
      <c r="NI17" s="10"/>
      <c r="NJ17" s="10"/>
      <c r="NK17" s="41"/>
      <c r="NL17" s="9"/>
      <c r="NM17" s="9"/>
      <c r="NN17" s="9"/>
      <c r="NO17" s="9"/>
      <c r="NP17" s="9"/>
      <c r="NQ17" s="15"/>
      <c r="NR17" s="10"/>
      <c r="NS17" s="10"/>
      <c r="NT17" s="10"/>
      <c r="NU17" s="10"/>
      <c r="NV17" s="10"/>
      <c r="NW17" s="10"/>
      <c r="NX17" s="16"/>
      <c r="NY17" s="9"/>
      <c r="NZ17" s="9"/>
      <c r="OA17" s="9"/>
      <c r="OB17" s="9"/>
      <c r="OC17" s="9"/>
      <c r="OD17" s="36"/>
      <c r="OE17" s="10"/>
      <c r="OF17" s="10"/>
      <c r="OG17" s="18"/>
      <c r="OH17" s="9"/>
      <c r="OI17" s="9"/>
      <c r="OJ17" s="9"/>
      <c r="OK17" s="9"/>
      <c r="OL17" s="9"/>
      <c r="OM17" s="9"/>
      <c r="ON17" s="9"/>
      <c r="OO17" s="9"/>
      <c r="OP17" s="9"/>
      <c r="OQ17" s="9"/>
      <c r="OR17" s="9"/>
      <c r="OS17" s="9"/>
      <c r="OT17" s="10"/>
      <c r="OU17" s="10"/>
      <c r="OV17" s="10"/>
      <c r="OW17" s="10"/>
      <c r="OX17" s="10"/>
      <c r="OY17" s="10"/>
      <c r="OZ17" s="10"/>
      <c r="PA17" s="10"/>
      <c r="PB17" s="29"/>
      <c r="PC17" s="9"/>
      <c r="PD17" s="9"/>
      <c r="PE17" s="9"/>
      <c r="PF17" s="9"/>
      <c r="PG17" s="17"/>
      <c r="PH17" s="15"/>
      <c r="PI17" s="10"/>
      <c r="PJ17" s="10"/>
      <c r="PK17" s="10"/>
      <c r="PL17" s="10"/>
      <c r="PM17" s="10"/>
      <c r="PN17" s="10"/>
      <c r="PO17" s="10"/>
      <c r="PP17" s="10"/>
      <c r="PQ17" s="10"/>
      <c r="PR17" s="10"/>
      <c r="PS17" s="10"/>
      <c r="PT17" s="10"/>
      <c r="PU17" s="10"/>
      <c r="PV17" s="10"/>
      <c r="PW17" s="10"/>
      <c r="PX17" s="14"/>
      <c r="PY17" s="9"/>
      <c r="PZ17" s="9"/>
      <c r="QA17" s="9"/>
      <c r="QB17" s="9"/>
      <c r="QC17" s="9"/>
      <c r="QD17" s="9"/>
      <c r="QE17" s="9"/>
      <c r="QF17" s="9"/>
      <c r="QG17" s="9"/>
      <c r="QH17" s="9"/>
      <c r="QI17" s="9"/>
      <c r="QJ17" s="9"/>
      <c r="QK17" s="9"/>
      <c r="QL17" s="9"/>
      <c r="QM17" s="10"/>
      <c r="QN17" s="10"/>
      <c r="QO17" s="10"/>
      <c r="QP17" s="10"/>
      <c r="QQ17" s="10"/>
      <c r="QR17" s="10"/>
      <c r="QS17" s="10"/>
      <c r="QT17" s="11"/>
      <c r="QU17" s="9"/>
      <c r="QV17" s="9"/>
      <c r="QW17" s="9"/>
      <c r="QX17" s="9"/>
      <c r="QY17" s="9"/>
      <c r="QZ17" s="9"/>
      <c r="RA17" s="9"/>
      <c r="RB17" s="9"/>
      <c r="RC17" s="37"/>
      <c r="RD17" s="10"/>
      <c r="RE17" s="10"/>
      <c r="RF17" s="10"/>
      <c r="RG17" s="10"/>
      <c r="RH17" s="10"/>
      <c r="RI17" s="36"/>
      <c r="RJ17" s="9"/>
      <c r="RK17" s="9"/>
      <c r="RL17" s="9"/>
      <c r="RM17" s="9"/>
      <c r="RN17" s="9"/>
      <c r="RO17" s="18"/>
      <c r="RP17" s="10"/>
      <c r="RQ17" s="10"/>
      <c r="RR17" s="10"/>
      <c r="RS17" s="10"/>
      <c r="RT17" s="10"/>
      <c r="RU17" s="10"/>
      <c r="RV17" s="10"/>
      <c r="RW17" s="10"/>
      <c r="RX17" s="10"/>
      <c r="RY17" s="10"/>
      <c r="RZ17" s="10"/>
      <c r="SA17" s="10"/>
      <c r="SB17" s="10"/>
      <c r="SC17" s="10"/>
      <c r="SD17" s="18"/>
      <c r="SE17" s="9"/>
      <c r="SF17" s="9"/>
      <c r="SG17" s="9"/>
      <c r="SH17" s="9"/>
      <c r="SI17" s="9"/>
      <c r="SJ17" s="9"/>
      <c r="SK17" s="9"/>
      <c r="SL17" s="9"/>
      <c r="SM17" s="9"/>
      <c r="SN17" s="9"/>
      <c r="SO17" s="9"/>
      <c r="SP17" s="9"/>
      <c r="SQ17" s="9"/>
      <c r="SR17" s="16"/>
      <c r="SS17" s="10"/>
      <c r="ST17" s="10"/>
      <c r="SU17" s="10"/>
      <c r="SV17" s="13"/>
      <c r="SW17" s="9"/>
      <c r="SX17" s="9"/>
      <c r="SY17" s="9"/>
      <c r="SZ17" s="9"/>
      <c r="TA17" s="9"/>
      <c r="TB17" s="19"/>
      <c r="TC17" s="10"/>
      <c r="TD17" s="10"/>
      <c r="TE17" s="10"/>
      <c r="TF17" s="10"/>
      <c r="TG17" s="10"/>
      <c r="TH17" s="10"/>
      <c r="TI17" s="10"/>
      <c r="TJ17" s="10"/>
      <c r="TK17" s="10"/>
      <c r="TL17" s="10"/>
      <c r="TM17" s="10"/>
      <c r="TN17" s="10"/>
      <c r="TO17" s="10"/>
      <c r="TP17" s="10"/>
      <c r="TQ17" s="10"/>
      <c r="TR17" s="10"/>
      <c r="TS17" s="9"/>
      <c r="TT17" s="9"/>
    </row>
    <row r="18" spans="1:540" ht="9.6" customHeight="1" x14ac:dyDescent="0.3">
      <c r="A18" s="9"/>
      <c r="B18" s="9"/>
      <c r="C18" s="9"/>
      <c r="D18" s="9"/>
      <c r="E18" s="9"/>
      <c r="F18" s="9"/>
      <c r="G18" s="9"/>
      <c r="H18" s="9"/>
      <c r="I18" s="9"/>
      <c r="J18" s="9"/>
      <c r="K18" s="13"/>
      <c r="L18" s="10"/>
      <c r="M18" s="10"/>
      <c r="N18" s="10"/>
      <c r="O18" s="13"/>
      <c r="P18" s="9"/>
      <c r="Q18" s="10"/>
      <c r="R18" s="10"/>
      <c r="S18" s="10"/>
      <c r="T18" s="10"/>
      <c r="U18" s="10"/>
      <c r="V18" s="10"/>
      <c r="W18" s="16"/>
      <c r="X18" s="17"/>
      <c r="Y18" s="10"/>
      <c r="Z18" s="10"/>
      <c r="AA18" s="10"/>
      <c r="AB18" s="12"/>
      <c r="AC18" s="9"/>
      <c r="AD18" s="9"/>
      <c r="AE18" s="18"/>
      <c r="AF18" s="10"/>
      <c r="AG18" s="10"/>
      <c r="AH18" s="10"/>
      <c r="AI18" s="10"/>
      <c r="AJ18" s="15"/>
      <c r="AK18" s="9"/>
      <c r="AL18" s="9"/>
      <c r="AM18" s="13"/>
      <c r="AN18" s="10"/>
      <c r="AO18" s="10"/>
      <c r="AP18" s="10"/>
      <c r="AQ18" s="10"/>
      <c r="AR18" s="16"/>
      <c r="AS18" s="9"/>
      <c r="AT18" s="9"/>
      <c r="AU18" s="9"/>
      <c r="AV18" s="9"/>
      <c r="AW18" s="9"/>
      <c r="AX18" s="16"/>
      <c r="AY18" s="18"/>
      <c r="AZ18" s="17"/>
      <c r="BA18" s="9"/>
      <c r="BB18" s="9"/>
      <c r="BC18" s="9"/>
      <c r="BD18" s="22"/>
      <c r="BE18" s="10"/>
      <c r="BF18" s="10"/>
      <c r="BG18" s="10"/>
      <c r="BH18" s="10"/>
      <c r="BI18" s="15"/>
      <c r="BJ18" s="13"/>
      <c r="BK18" s="12"/>
      <c r="BL18" s="10"/>
      <c r="BM18" s="10"/>
      <c r="BN18" s="10"/>
      <c r="BO18" s="12"/>
      <c r="BP18" s="16"/>
      <c r="BQ18" s="9"/>
      <c r="BR18" s="9"/>
      <c r="BS18" s="9"/>
      <c r="BT18" s="18"/>
      <c r="BU18" s="10"/>
      <c r="BV18" s="10"/>
      <c r="BW18" s="10"/>
      <c r="BX18" s="10"/>
      <c r="BY18" s="13"/>
      <c r="BZ18" s="9"/>
      <c r="CA18" s="9"/>
      <c r="CB18" s="9"/>
      <c r="CC18" s="9"/>
      <c r="CD18" s="9"/>
      <c r="CE18" s="16"/>
      <c r="CF18" s="10"/>
      <c r="CG18" s="10"/>
      <c r="CH18" s="10"/>
      <c r="CI18" s="10"/>
      <c r="CJ18" s="13"/>
      <c r="CK18" s="9"/>
      <c r="CL18" s="9"/>
      <c r="CM18" s="9"/>
      <c r="CN18" s="9"/>
      <c r="CO18" s="9"/>
      <c r="CP18" s="9"/>
      <c r="CQ18" s="22"/>
      <c r="CR18" s="16"/>
      <c r="CS18" s="13"/>
      <c r="CT18" s="12"/>
      <c r="CU18" s="10"/>
      <c r="CV18" s="10"/>
      <c r="CW18" s="10"/>
      <c r="CX18" s="10"/>
      <c r="CY18" s="10"/>
      <c r="CZ18" s="22"/>
      <c r="DA18" s="9"/>
      <c r="DB18" s="12"/>
      <c r="DC18" s="10"/>
      <c r="DD18" s="10"/>
      <c r="DE18" s="10"/>
      <c r="DF18" s="15"/>
      <c r="DG18" s="17"/>
      <c r="DH18" s="9"/>
      <c r="DI18" s="9"/>
      <c r="DJ18" s="9"/>
      <c r="DK18" s="9"/>
      <c r="DL18" s="9"/>
      <c r="DM18" s="10"/>
      <c r="DN18" s="10"/>
      <c r="DO18" s="10"/>
      <c r="DP18" s="10"/>
      <c r="DQ18" s="12"/>
      <c r="DR18" s="9"/>
      <c r="DS18" s="9"/>
      <c r="DT18" s="15"/>
      <c r="DU18" s="10"/>
      <c r="DV18" s="10"/>
      <c r="DW18" s="10"/>
      <c r="DX18" s="10"/>
      <c r="DY18" s="12"/>
      <c r="DZ18" s="15"/>
      <c r="EA18" s="12"/>
      <c r="EB18" s="12"/>
      <c r="EC18" s="12"/>
      <c r="ED18" s="15"/>
      <c r="EE18" s="22"/>
      <c r="EF18" s="9"/>
      <c r="EG18" s="9"/>
      <c r="EH18" s="9"/>
      <c r="EI18" s="9"/>
      <c r="EJ18" s="9"/>
      <c r="EK18" s="9"/>
      <c r="EL18" s="14"/>
      <c r="EM18" s="10"/>
      <c r="EN18" s="10"/>
      <c r="EO18" s="10"/>
      <c r="EP18" s="10"/>
      <c r="EQ18" s="33"/>
      <c r="ER18" s="9"/>
      <c r="ES18" s="9"/>
      <c r="ET18" s="9"/>
      <c r="EU18" s="9"/>
      <c r="EV18" s="9"/>
      <c r="EW18" s="9"/>
      <c r="EX18" s="9"/>
      <c r="EY18" s="9"/>
      <c r="EZ18" s="9"/>
      <c r="FA18" s="9"/>
      <c r="FB18" s="9"/>
      <c r="FC18" s="9"/>
      <c r="FD18" s="9"/>
      <c r="FE18" s="15"/>
      <c r="FF18" s="10"/>
      <c r="FG18" s="10"/>
      <c r="FH18" s="10"/>
      <c r="FI18" s="10"/>
      <c r="FJ18" s="13"/>
      <c r="FK18" s="34"/>
      <c r="FL18" s="34"/>
      <c r="FM18" s="34"/>
      <c r="FN18" s="34"/>
      <c r="FO18" s="34"/>
      <c r="FP18" s="13"/>
      <c r="FQ18" s="22"/>
      <c r="FR18" s="9"/>
      <c r="FS18" s="9"/>
      <c r="FT18" s="9"/>
      <c r="FU18" s="9"/>
      <c r="FV18" s="17"/>
      <c r="FW18" s="15"/>
      <c r="FX18" s="10"/>
      <c r="FY18" s="10"/>
      <c r="FZ18" s="10"/>
      <c r="GA18" s="10"/>
      <c r="GB18" s="10"/>
      <c r="GC18" s="10"/>
      <c r="GD18" s="10"/>
      <c r="GE18" s="15"/>
      <c r="GF18" s="9"/>
      <c r="GG18" s="9"/>
      <c r="GH18" s="9"/>
      <c r="GI18" s="9"/>
      <c r="GJ18" s="18"/>
      <c r="GK18" s="10"/>
      <c r="GL18" s="10"/>
      <c r="GM18" s="10"/>
      <c r="GN18" s="10"/>
      <c r="GO18" s="14"/>
      <c r="GP18" s="9"/>
      <c r="GQ18" s="9"/>
      <c r="GR18" s="9"/>
      <c r="GS18" s="9"/>
      <c r="GT18" s="9"/>
      <c r="GU18" s="18"/>
      <c r="GV18" s="16"/>
      <c r="GW18" s="22"/>
      <c r="GX18" s="9"/>
      <c r="GY18" s="9"/>
      <c r="GZ18" s="9"/>
      <c r="HA18" s="22"/>
      <c r="HB18" s="10"/>
      <c r="HC18" s="10"/>
      <c r="HD18" s="10"/>
      <c r="HE18" s="10"/>
      <c r="HF18" s="15"/>
      <c r="HG18" s="16"/>
      <c r="HH18" s="34"/>
      <c r="HI18" s="34"/>
      <c r="HJ18" s="34"/>
      <c r="HK18" s="34"/>
      <c r="HL18" s="13"/>
      <c r="HM18" s="16"/>
      <c r="HN18" s="9"/>
      <c r="HO18" s="9"/>
      <c r="HP18" s="9"/>
      <c r="HQ18" s="11"/>
      <c r="HR18" s="10"/>
      <c r="HS18" s="10"/>
      <c r="HT18" s="10"/>
      <c r="HU18" s="10"/>
      <c r="HV18" s="17"/>
      <c r="HW18" s="9"/>
      <c r="HX18" s="9"/>
      <c r="HY18" s="9"/>
      <c r="HZ18" s="9"/>
      <c r="IA18" s="9"/>
      <c r="IB18" s="9"/>
      <c r="IC18" s="9"/>
      <c r="ID18" s="9"/>
      <c r="IE18" s="9"/>
      <c r="IF18" s="9"/>
      <c r="IG18" s="9"/>
      <c r="IH18" s="9"/>
      <c r="II18" s="9"/>
      <c r="IJ18" s="9"/>
      <c r="IK18" s="9"/>
      <c r="IL18" s="9"/>
      <c r="IM18" s="9"/>
      <c r="IN18" s="9"/>
      <c r="IO18" s="9"/>
      <c r="IP18" s="9"/>
      <c r="IQ18" s="9"/>
      <c r="IR18" s="11"/>
      <c r="IS18" s="10"/>
      <c r="IT18" s="10"/>
      <c r="IU18" s="10"/>
      <c r="IV18" s="10"/>
      <c r="IW18" s="10"/>
      <c r="IX18" s="10"/>
      <c r="IY18" s="10"/>
      <c r="IZ18" s="10"/>
      <c r="JA18" s="10"/>
      <c r="JB18" s="10"/>
      <c r="JC18" s="15"/>
      <c r="JD18" s="17"/>
      <c r="JE18" s="9"/>
      <c r="JF18" s="9"/>
      <c r="JG18" s="9"/>
      <c r="JH18" s="11"/>
      <c r="JI18" s="14"/>
      <c r="JJ18" s="9"/>
      <c r="JK18" s="9"/>
      <c r="JL18" s="9"/>
      <c r="JM18" s="15"/>
      <c r="JN18" s="15"/>
      <c r="JO18" s="9"/>
      <c r="JP18" s="9"/>
      <c r="JQ18" s="9"/>
      <c r="JR18" s="14"/>
      <c r="JS18" s="14"/>
      <c r="JT18" s="9"/>
      <c r="JU18" s="9"/>
      <c r="JV18" s="9"/>
      <c r="JW18" s="9"/>
      <c r="JX18" s="15"/>
      <c r="JY18" s="10"/>
      <c r="JZ18" s="10"/>
      <c r="KA18" s="15"/>
      <c r="KB18" s="17"/>
      <c r="KC18" s="9"/>
      <c r="KD18" s="9"/>
      <c r="KE18" s="9"/>
      <c r="KF18" s="9"/>
      <c r="KG18" s="18"/>
      <c r="KH18" s="10"/>
      <c r="KI18" s="10"/>
      <c r="KJ18" s="15"/>
      <c r="KK18" s="17"/>
      <c r="KL18" s="9"/>
      <c r="KM18" s="9"/>
      <c r="KN18" s="9"/>
      <c r="KO18" s="9"/>
      <c r="KP18" s="23"/>
      <c r="KQ18" s="10"/>
      <c r="KR18" s="10"/>
      <c r="KS18" s="10"/>
      <c r="KT18" s="10"/>
      <c r="KU18" s="10"/>
      <c r="KV18" s="10"/>
      <c r="KW18" s="10"/>
      <c r="KX18" s="10"/>
      <c r="KY18" s="10"/>
      <c r="KZ18" s="10"/>
      <c r="LA18" s="10"/>
      <c r="LB18" s="10"/>
      <c r="LC18" s="10"/>
      <c r="LD18" s="10"/>
      <c r="LE18" s="16"/>
      <c r="LF18" s="9"/>
      <c r="LG18" s="9"/>
      <c r="LH18" s="9"/>
      <c r="LI18" s="9"/>
      <c r="LJ18" s="9"/>
      <c r="LK18" s="9"/>
      <c r="LL18" s="9"/>
      <c r="LM18" s="9"/>
      <c r="LN18" s="9"/>
      <c r="LO18" s="9"/>
      <c r="LP18" s="9"/>
      <c r="LQ18" s="9"/>
      <c r="LR18" s="9"/>
      <c r="LS18" s="17"/>
      <c r="LT18" s="11"/>
      <c r="LU18" s="10"/>
      <c r="LV18" s="10"/>
      <c r="LW18" s="10"/>
      <c r="LX18" s="29"/>
      <c r="LY18" s="9"/>
      <c r="LZ18" s="9"/>
      <c r="MA18" s="9"/>
      <c r="MB18" s="9"/>
      <c r="MC18" s="18"/>
      <c r="MD18" s="10"/>
      <c r="ME18" s="10"/>
      <c r="MF18" s="10"/>
      <c r="MG18" s="10"/>
      <c r="MH18" s="10"/>
      <c r="MI18" s="10"/>
      <c r="MJ18" s="10"/>
      <c r="MK18" s="33"/>
      <c r="ML18" s="9"/>
      <c r="MM18" s="9"/>
      <c r="MN18" s="9"/>
      <c r="MO18" s="9"/>
      <c r="MP18" s="17"/>
      <c r="MQ18" s="12"/>
      <c r="MR18" s="10"/>
      <c r="MS18" s="10"/>
      <c r="MT18" s="10"/>
      <c r="MU18" s="18"/>
      <c r="MV18" s="9"/>
      <c r="MW18" s="9"/>
      <c r="MX18" s="9"/>
      <c r="MY18" s="9"/>
      <c r="MZ18" s="9"/>
      <c r="NA18" s="9"/>
      <c r="NB18" s="9"/>
      <c r="NC18" s="9"/>
      <c r="ND18" s="9"/>
      <c r="NE18" s="9"/>
      <c r="NF18" s="9"/>
      <c r="NG18" s="18"/>
      <c r="NH18" s="10"/>
      <c r="NI18" s="10"/>
      <c r="NJ18" s="10"/>
      <c r="NK18" s="13"/>
      <c r="NL18" s="9"/>
      <c r="NM18" s="9"/>
      <c r="NN18" s="9"/>
      <c r="NO18" s="9"/>
      <c r="NP18" s="9"/>
      <c r="NQ18" s="15"/>
      <c r="NR18" s="10"/>
      <c r="NS18" s="10"/>
      <c r="NT18" s="10"/>
      <c r="NU18" s="10"/>
      <c r="NV18" s="10"/>
      <c r="NW18" s="10"/>
      <c r="NX18" s="23"/>
      <c r="NY18" s="9"/>
      <c r="NZ18" s="9"/>
      <c r="OA18" s="9"/>
      <c r="OB18" s="9"/>
      <c r="OC18" s="9"/>
      <c r="OD18" s="12"/>
      <c r="OE18" s="10"/>
      <c r="OF18" s="10"/>
      <c r="OG18" s="18"/>
      <c r="OH18" s="9"/>
      <c r="OI18" s="9"/>
      <c r="OJ18" s="9"/>
      <c r="OK18" s="9"/>
      <c r="OL18" s="9"/>
      <c r="OM18" s="9"/>
      <c r="ON18" s="9"/>
      <c r="OO18" s="9"/>
      <c r="OP18" s="9"/>
      <c r="OQ18" s="9"/>
      <c r="OR18" s="9"/>
      <c r="OS18" s="17"/>
      <c r="OT18" s="10"/>
      <c r="OU18" s="10"/>
      <c r="OV18" s="10"/>
      <c r="OW18" s="10"/>
      <c r="OX18" s="10"/>
      <c r="OY18" s="10"/>
      <c r="OZ18" s="10"/>
      <c r="PA18" s="10"/>
      <c r="PB18" s="29"/>
      <c r="PC18" s="9"/>
      <c r="PD18" s="9"/>
      <c r="PE18" s="9"/>
      <c r="PF18" s="9"/>
      <c r="PG18" s="17"/>
      <c r="PH18" s="15"/>
      <c r="PI18" s="10"/>
      <c r="PJ18" s="10"/>
      <c r="PK18" s="10"/>
      <c r="PL18" s="10"/>
      <c r="PM18" s="10"/>
      <c r="PN18" s="10"/>
      <c r="PO18" s="10"/>
      <c r="PP18" s="10"/>
      <c r="PQ18" s="10"/>
      <c r="PR18" s="10"/>
      <c r="PS18" s="10"/>
      <c r="PT18" s="10"/>
      <c r="PU18" s="10"/>
      <c r="PV18" s="10"/>
      <c r="PW18" s="10"/>
      <c r="PX18" s="14"/>
      <c r="PY18" s="9"/>
      <c r="PZ18" s="9"/>
      <c r="QA18" s="9"/>
      <c r="QB18" s="9"/>
      <c r="QC18" s="9"/>
      <c r="QD18" s="9"/>
      <c r="QE18" s="9"/>
      <c r="QF18" s="9"/>
      <c r="QG18" s="9"/>
      <c r="QH18" s="9"/>
      <c r="QI18" s="9"/>
      <c r="QJ18" s="9"/>
      <c r="QK18" s="9"/>
      <c r="QL18" s="9"/>
      <c r="QM18" s="10"/>
      <c r="QN18" s="10"/>
      <c r="QO18" s="10"/>
      <c r="QP18" s="10"/>
      <c r="QQ18" s="10"/>
      <c r="QR18" s="10"/>
      <c r="QS18" s="10"/>
      <c r="QT18" s="10"/>
      <c r="QU18" s="22"/>
      <c r="QV18" s="9"/>
      <c r="QW18" s="9"/>
      <c r="QX18" s="9"/>
      <c r="QY18" s="9"/>
      <c r="QZ18" s="9"/>
      <c r="RA18" s="9"/>
      <c r="RB18" s="17"/>
      <c r="RC18" s="10"/>
      <c r="RD18" s="10"/>
      <c r="RE18" s="10"/>
      <c r="RF18" s="10"/>
      <c r="RG18" s="10"/>
      <c r="RH18" s="10"/>
      <c r="RI18" s="15"/>
      <c r="RJ18" s="17"/>
      <c r="RK18" s="9"/>
      <c r="RL18" s="9"/>
      <c r="RM18" s="9"/>
      <c r="RN18" s="9"/>
      <c r="RO18" s="16"/>
      <c r="RP18" s="10"/>
      <c r="RQ18" s="10"/>
      <c r="RR18" s="10"/>
      <c r="RS18" s="10"/>
      <c r="RT18" s="10"/>
      <c r="RU18" s="10"/>
      <c r="RV18" s="10"/>
      <c r="RW18" s="10"/>
      <c r="RX18" s="10"/>
      <c r="RY18" s="10"/>
      <c r="RZ18" s="10"/>
      <c r="SA18" s="10"/>
      <c r="SB18" s="10"/>
      <c r="SC18" s="10"/>
      <c r="SD18" s="18"/>
      <c r="SE18" s="9"/>
      <c r="SF18" s="9"/>
      <c r="SG18" s="9"/>
      <c r="SH18" s="9"/>
      <c r="SI18" s="9"/>
      <c r="SJ18" s="9"/>
      <c r="SK18" s="9"/>
      <c r="SL18" s="9"/>
      <c r="SM18" s="9"/>
      <c r="SN18" s="9"/>
      <c r="SO18" s="9"/>
      <c r="SP18" s="9"/>
      <c r="SQ18" s="9"/>
      <c r="SR18" s="16"/>
      <c r="SS18" s="10"/>
      <c r="ST18" s="10"/>
      <c r="SU18" s="10"/>
      <c r="SV18" s="13"/>
      <c r="SW18" s="9"/>
      <c r="SX18" s="9"/>
      <c r="SY18" s="9"/>
      <c r="SZ18" s="9"/>
      <c r="TA18" s="9"/>
      <c r="TB18" s="19"/>
      <c r="TC18" s="10"/>
      <c r="TD18" s="10"/>
      <c r="TE18" s="10"/>
      <c r="TF18" s="10"/>
      <c r="TG18" s="10"/>
      <c r="TH18" s="10"/>
      <c r="TI18" s="10"/>
      <c r="TJ18" s="10"/>
      <c r="TK18" s="10"/>
      <c r="TL18" s="10"/>
      <c r="TM18" s="10"/>
      <c r="TN18" s="10"/>
      <c r="TO18" s="10"/>
      <c r="TP18" s="10"/>
      <c r="TQ18" s="10"/>
      <c r="TR18" s="10"/>
      <c r="TS18" s="9"/>
      <c r="TT18" s="9"/>
    </row>
    <row r="19" spans="1:540" ht="9.6" customHeight="1" x14ac:dyDescent="0.3">
      <c r="A19" s="9"/>
      <c r="B19" s="9"/>
      <c r="C19" s="9"/>
      <c r="D19" s="9"/>
      <c r="E19" s="9"/>
      <c r="F19" s="9"/>
      <c r="G19" s="9"/>
      <c r="H19" s="9"/>
      <c r="I19" s="9"/>
      <c r="J19" s="9"/>
      <c r="K19" s="13"/>
      <c r="L19" s="10"/>
      <c r="M19" s="10"/>
      <c r="N19" s="10"/>
      <c r="O19" s="13"/>
      <c r="P19" s="9"/>
      <c r="Q19" s="10"/>
      <c r="R19" s="10"/>
      <c r="S19" s="10"/>
      <c r="T19" s="10"/>
      <c r="U19" s="10"/>
      <c r="V19" s="10"/>
      <c r="W19" s="18"/>
      <c r="X19" s="17"/>
      <c r="Y19" s="10"/>
      <c r="Z19" s="10"/>
      <c r="AA19" s="10"/>
      <c r="AB19" s="12"/>
      <c r="AC19" s="9"/>
      <c r="AD19" s="9"/>
      <c r="AE19" s="18"/>
      <c r="AF19" s="10"/>
      <c r="AG19" s="10"/>
      <c r="AH19" s="10"/>
      <c r="AI19" s="10"/>
      <c r="AJ19" s="15"/>
      <c r="AK19" s="9"/>
      <c r="AL19" s="9"/>
      <c r="AM19" s="16"/>
      <c r="AN19" s="10"/>
      <c r="AO19" s="10"/>
      <c r="AP19" s="10"/>
      <c r="AQ19" s="10"/>
      <c r="AR19" s="13"/>
      <c r="AS19" s="9"/>
      <c r="AT19" s="9"/>
      <c r="AU19" s="9"/>
      <c r="AV19" s="9"/>
      <c r="AW19" s="9"/>
      <c r="AX19" s="10"/>
      <c r="AY19" s="10"/>
      <c r="AZ19" s="15"/>
      <c r="BA19" s="20"/>
      <c r="BB19" s="18"/>
      <c r="BC19" s="9"/>
      <c r="BD19" s="22"/>
      <c r="BE19" s="10"/>
      <c r="BF19" s="10"/>
      <c r="BG19" s="10"/>
      <c r="BH19" s="10"/>
      <c r="BI19" s="13"/>
      <c r="BJ19" s="9"/>
      <c r="BK19" s="34"/>
      <c r="BL19" s="10"/>
      <c r="BM19" s="10"/>
      <c r="BN19" s="10"/>
      <c r="BO19" s="10"/>
      <c r="BP19" s="10"/>
      <c r="BQ19" s="22"/>
      <c r="BR19" s="9"/>
      <c r="BS19" s="9"/>
      <c r="BT19" s="17"/>
      <c r="BU19" s="10"/>
      <c r="BV19" s="10"/>
      <c r="BW19" s="10"/>
      <c r="BX19" s="10"/>
      <c r="BY19" s="15"/>
      <c r="BZ19" s="9"/>
      <c r="CA19" s="9"/>
      <c r="CB19" s="9"/>
      <c r="CC19" s="9"/>
      <c r="CD19" s="9"/>
      <c r="CE19" s="13"/>
      <c r="CF19" s="10"/>
      <c r="CG19" s="10"/>
      <c r="CH19" s="10"/>
      <c r="CI19" s="10"/>
      <c r="CJ19" s="16"/>
      <c r="CK19" s="9"/>
      <c r="CL19" s="18"/>
      <c r="CM19" s="23"/>
      <c r="CN19" s="13"/>
      <c r="CO19" s="13"/>
      <c r="CP19" s="16"/>
      <c r="CQ19" s="9"/>
      <c r="CR19" s="9"/>
      <c r="CS19" s="9"/>
      <c r="CT19" s="18"/>
      <c r="CU19" s="15"/>
      <c r="CV19" s="10"/>
      <c r="CW19" s="10"/>
      <c r="CX19" s="10"/>
      <c r="CY19" s="10"/>
      <c r="CZ19" s="18"/>
      <c r="DA19" s="9"/>
      <c r="DB19" s="11"/>
      <c r="DC19" s="10"/>
      <c r="DD19" s="10"/>
      <c r="DE19" s="10"/>
      <c r="DF19" s="10"/>
      <c r="DG19" s="18"/>
      <c r="DH19" s="9"/>
      <c r="DI19" s="9"/>
      <c r="DJ19" s="9"/>
      <c r="DK19" s="9"/>
      <c r="DL19" s="17"/>
      <c r="DM19" s="10"/>
      <c r="DN19" s="10"/>
      <c r="DO19" s="10"/>
      <c r="DP19" s="10"/>
      <c r="DQ19" s="15"/>
      <c r="DR19" s="9"/>
      <c r="DS19" s="9"/>
      <c r="DT19" s="15"/>
      <c r="DU19" s="10"/>
      <c r="DV19" s="10"/>
      <c r="DW19" s="10"/>
      <c r="DX19" s="10"/>
      <c r="DY19" s="22"/>
      <c r="DZ19" s="17"/>
      <c r="EA19" s="17"/>
      <c r="EB19" s="17"/>
      <c r="EC19" s="17"/>
      <c r="ED19" s="17"/>
      <c r="EE19" s="9"/>
      <c r="EF19" s="9"/>
      <c r="EG19" s="9"/>
      <c r="EH19" s="9"/>
      <c r="EI19" s="9"/>
      <c r="EJ19" s="9"/>
      <c r="EK19" s="9"/>
      <c r="EL19" s="14"/>
      <c r="EM19" s="10"/>
      <c r="EN19" s="10"/>
      <c r="EO19" s="10"/>
      <c r="EP19" s="10"/>
      <c r="EQ19" s="33"/>
      <c r="ER19" s="9"/>
      <c r="ES19" s="9"/>
      <c r="ET19" s="9"/>
      <c r="EU19" s="9"/>
      <c r="EV19" s="9"/>
      <c r="EW19" s="9"/>
      <c r="EX19" s="9"/>
      <c r="EY19" s="9"/>
      <c r="EZ19" s="9"/>
      <c r="FA19" s="9"/>
      <c r="FB19" s="9"/>
      <c r="FC19" s="9"/>
      <c r="FD19" s="9"/>
      <c r="FE19" s="15"/>
      <c r="FF19" s="10"/>
      <c r="FG19" s="10"/>
      <c r="FH19" s="10"/>
      <c r="FI19" s="10"/>
      <c r="FJ19" s="9"/>
      <c r="FK19" s="9"/>
      <c r="FL19" s="9"/>
      <c r="FM19" s="9"/>
      <c r="FN19" s="9"/>
      <c r="FO19" s="9"/>
      <c r="FP19" s="9"/>
      <c r="FQ19" s="9"/>
      <c r="FR19" s="9"/>
      <c r="FS19" s="9"/>
      <c r="FT19" s="9"/>
      <c r="FU19" s="9"/>
      <c r="FV19" s="13"/>
      <c r="FW19" s="10"/>
      <c r="FX19" s="10"/>
      <c r="FY19" s="10"/>
      <c r="FZ19" s="10"/>
      <c r="GA19" s="10"/>
      <c r="GB19" s="10"/>
      <c r="GC19" s="10"/>
      <c r="GD19" s="10"/>
      <c r="GE19" s="10"/>
      <c r="GF19" s="13"/>
      <c r="GG19" s="9"/>
      <c r="GH19" s="9"/>
      <c r="GI19" s="9"/>
      <c r="GJ19" s="17"/>
      <c r="GK19" s="10"/>
      <c r="GL19" s="10"/>
      <c r="GM19" s="10"/>
      <c r="GN19" s="10"/>
      <c r="GO19" s="10"/>
      <c r="GP19" s="9"/>
      <c r="GQ19" s="9"/>
      <c r="GR19" s="9"/>
      <c r="GS19" s="9"/>
      <c r="GT19" s="9"/>
      <c r="GU19" s="11"/>
      <c r="GV19" s="10"/>
      <c r="GW19" s="12"/>
      <c r="GX19" s="11"/>
      <c r="GY19" s="16"/>
      <c r="GZ19" s="9"/>
      <c r="HA19" s="22"/>
      <c r="HB19" s="10"/>
      <c r="HC19" s="10"/>
      <c r="HD19" s="10"/>
      <c r="HE19" s="10"/>
      <c r="HF19" s="11"/>
      <c r="HG19" s="9"/>
      <c r="HH19" s="9"/>
      <c r="HI19" s="9"/>
      <c r="HJ19" s="9"/>
      <c r="HK19" s="9"/>
      <c r="HL19" s="9"/>
      <c r="HM19" s="9"/>
      <c r="HN19" s="9"/>
      <c r="HO19" s="9"/>
      <c r="HP19" s="9"/>
      <c r="HQ19" s="11"/>
      <c r="HR19" s="10"/>
      <c r="HS19" s="10"/>
      <c r="HT19" s="10"/>
      <c r="HU19" s="10"/>
      <c r="HV19" s="17"/>
      <c r="HW19" s="9"/>
      <c r="HX19" s="9"/>
      <c r="HY19" s="9"/>
      <c r="HZ19" s="9"/>
      <c r="IA19" s="9"/>
      <c r="IB19" s="9"/>
      <c r="IC19" s="9"/>
      <c r="ID19" s="9"/>
      <c r="IE19" s="9"/>
      <c r="IF19" s="9"/>
      <c r="IG19" s="9"/>
      <c r="IH19" s="9"/>
      <c r="II19" s="9"/>
      <c r="IJ19" s="9"/>
      <c r="IK19" s="9"/>
      <c r="IL19" s="9"/>
      <c r="IM19" s="9"/>
      <c r="IN19" s="9"/>
      <c r="IO19" s="9"/>
      <c r="IP19" s="9"/>
      <c r="IQ19" s="9"/>
      <c r="IR19" s="11"/>
      <c r="IS19" s="10"/>
      <c r="IT19" s="10"/>
      <c r="IU19" s="10"/>
      <c r="IV19" s="10"/>
      <c r="IW19" s="10"/>
      <c r="IX19" s="10"/>
      <c r="IY19" s="10"/>
      <c r="IZ19" s="10"/>
      <c r="JA19" s="10"/>
      <c r="JB19" s="10"/>
      <c r="JC19" s="15"/>
      <c r="JD19" s="17"/>
      <c r="JE19" s="9"/>
      <c r="JF19" s="9"/>
      <c r="JG19" s="9"/>
      <c r="JH19" s="11"/>
      <c r="JI19" s="12"/>
      <c r="JJ19" s="9"/>
      <c r="JK19" s="9"/>
      <c r="JL19" s="9"/>
      <c r="JM19" s="11"/>
      <c r="JN19" s="18"/>
      <c r="JO19" s="9"/>
      <c r="JP19" s="9"/>
      <c r="JQ19" s="9"/>
      <c r="JR19" s="15"/>
      <c r="JS19" s="13"/>
      <c r="JT19" s="9"/>
      <c r="JU19" s="9"/>
      <c r="JV19" s="9"/>
      <c r="JW19" s="9"/>
      <c r="JX19" s="15"/>
      <c r="JY19" s="10"/>
      <c r="JZ19" s="10"/>
      <c r="KA19" s="15"/>
      <c r="KB19" s="17"/>
      <c r="KC19" s="9"/>
      <c r="KD19" s="9"/>
      <c r="KE19" s="9"/>
      <c r="KF19" s="9"/>
      <c r="KG19" s="18"/>
      <c r="KH19" s="10"/>
      <c r="KI19" s="10"/>
      <c r="KJ19" s="12"/>
      <c r="KK19" s="17"/>
      <c r="KL19" s="9"/>
      <c r="KM19" s="9"/>
      <c r="KN19" s="9"/>
      <c r="KO19" s="9"/>
      <c r="KP19" s="23"/>
      <c r="KQ19" s="10"/>
      <c r="KR19" s="10"/>
      <c r="KS19" s="10"/>
      <c r="KT19" s="10"/>
      <c r="KU19" s="10"/>
      <c r="KV19" s="10"/>
      <c r="KW19" s="10"/>
      <c r="KX19" s="10"/>
      <c r="KY19" s="10"/>
      <c r="KZ19" s="10"/>
      <c r="LA19" s="10"/>
      <c r="LB19" s="10"/>
      <c r="LC19" s="10"/>
      <c r="LD19" s="10"/>
      <c r="LE19" s="16"/>
      <c r="LF19" s="9"/>
      <c r="LG19" s="9"/>
      <c r="LH19" s="9"/>
      <c r="LI19" s="9"/>
      <c r="LJ19" s="9"/>
      <c r="LK19" s="9"/>
      <c r="LL19" s="9"/>
      <c r="LM19" s="9"/>
      <c r="LN19" s="9"/>
      <c r="LO19" s="9"/>
      <c r="LP19" s="9"/>
      <c r="LQ19" s="17"/>
      <c r="LR19" s="16"/>
      <c r="LS19" s="15"/>
      <c r="LT19" s="10"/>
      <c r="LU19" s="10"/>
      <c r="LV19" s="10"/>
      <c r="LW19" s="10"/>
      <c r="LX19" s="29"/>
      <c r="LY19" s="9"/>
      <c r="LZ19" s="9"/>
      <c r="MA19" s="9"/>
      <c r="MB19" s="9"/>
      <c r="MC19" s="18"/>
      <c r="MD19" s="10"/>
      <c r="ME19" s="10"/>
      <c r="MF19" s="10"/>
      <c r="MG19" s="10"/>
      <c r="MH19" s="10"/>
      <c r="MI19" s="10"/>
      <c r="MJ19" s="10"/>
      <c r="MK19" s="33"/>
      <c r="ML19" s="9"/>
      <c r="MM19" s="9"/>
      <c r="MN19" s="9"/>
      <c r="MO19" s="9"/>
      <c r="MP19" s="17"/>
      <c r="MQ19" s="12"/>
      <c r="MR19" s="10"/>
      <c r="MS19" s="10"/>
      <c r="MT19" s="10"/>
      <c r="MU19" s="10"/>
      <c r="MV19" s="14"/>
      <c r="MW19" s="18"/>
      <c r="MX19" s="9"/>
      <c r="MY19" s="9"/>
      <c r="MZ19" s="9"/>
      <c r="NA19" s="9"/>
      <c r="NB19" s="9"/>
      <c r="NC19" s="9"/>
      <c r="ND19" s="9"/>
      <c r="NE19" s="9"/>
      <c r="NF19" s="9"/>
      <c r="NG19" s="9"/>
      <c r="NH19" s="34"/>
      <c r="NI19" s="10"/>
      <c r="NJ19" s="10"/>
      <c r="NK19" s="13"/>
      <c r="NL19" s="9"/>
      <c r="NM19" s="9"/>
      <c r="NN19" s="9"/>
      <c r="NO19" s="9"/>
      <c r="NP19" s="9"/>
      <c r="NQ19" s="15"/>
      <c r="NR19" s="10"/>
      <c r="NS19" s="10"/>
      <c r="NT19" s="10"/>
      <c r="NU19" s="10"/>
      <c r="NV19" s="10"/>
      <c r="NW19" s="10"/>
      <c r="NX19" s="16"/>
      <c r="NY19" s="9"/>
      <c r="NZ19" s="9"/>
      <c r="OA19" s="9"/>
      <c r="OB19" s="9"/>
      <c r="OC19" s="9"/>
      <c r="OD19" s="12"/>
      <c r="OE19" s="10"/>
      <c r="OF19" s="10"/>
      <c r="OG19" s="18"/>
      <c r="OH19" s="9"/>
      <c r="OI19" s="9"/>
      <c r="OJ19" s="9"/>
      <c r="OK19" s="9"/>
      <c r="OL19" s="9"/>
      <c r="OM19" s="9"/>
      <c r="ON19" s="9"/>
      <c r="OO19" s="9"/>
      <c r="OP19" s="9"/>
      <c r="OQ19" s="9"/>
      <c r="OR19" s="9"/>
      <c r="OS19" s="17"/>
      <c r="OT19" s="10"/>
      <c r="OU19" s="10"/>
      <c r="OV19" s="10"/>
      <c r="OW19" s="10"/>
      <c r="OX19" s="10"/>
      <c r="OY19" s="10"/>
      <c r="OZ19" s="10"/>
      <c r="PA19" s="10"/>
      <c r="PB19" s="29"/>
      <c r="PC19" s="9"/>
      <c r="PD19" s="9"/>
      <c r="PE19" s="9"/>
      <c r="PF19" s="9"/>
      <c r="PG19" s="17"/>
      <c r="PH19" s="15"/>
      <c r="PI19" s="10"/>
      <c r="PJ19" s="10"/>
      <c r="PK19" s="10"/>
      <c r="PL19" s="10"/>
      <c r="PM19" s="10"/>
      <c r="PN19" s="10"/>
      <c r="PO19" s="10"/>
      <c r="PP19" s="10"/>
      <c r="PQ19" s="10"/>
      <c r="PR19" s="10"/>
      <c r="PS19" s="10"/>
      <c r="PT19" s="10"/>
      <c r="PU19" s="10"/>
      <c r="PV19" s="10"/>
      <c r="PW19" s="10"/>
      <c r="PX19" s="14"/>
      <c r="PY19" s="9"/>
      <c r="PZ19" s="9"/>
      <c r="QA19" s="9"/>
      <c r="QB19" s="9"/>
      <c r="QC19" s="9"/>
      <c r="QD19" s="9"/>
      <c r="QE19" s="9"/>
      <c r="QF19" s="9"/>
      <c r="QG19" s="9"/>
      <c r="QH19" s="9"/>
      <c r="QI19" s="9"/>
      <c r="QJ19" s="9"/>
      <c r="QK19" s="9"/>
      <c r="QL19" s="9"/>
      <c r="QM19" s="10"/>
      <c r="QN19" s="10"/>
      <c r="QO19" s="10"/>
      <c r="QP19" s="10"/>
      <c r="QQ19" s="10"/>
      <c r="QR19" s="10"/>
      <c r="QS19" s="10"/>
      <c r="QT19" s="15"/>
      <c r="QU19" s="9"/>
      <c r="QV19" s="9"/>
      <c r="QW19" s="9"/>
      <c r="QX19" s="9"/>
      <c r="QY19" s="9"/>
      <c r="QZ19" s="9"/>
      <c r="RA19" s="9"/>
      <c r="RB19" s="17"/>
      <c r="RC19" s="15"/>
      <c r="RD19" s="10"/>
      <c r="RE19" s="10"/>
      <c r="RF19" s="10"/>
      <c r="RG19" s="10"/>
      <c r="RH19" s="10"/>
      <c r="RI19" s="43"/>
      <c r="RJ19" s="17"/>
      <c r="RK19" s="9"/>
      <c r="RL19" s="9"/>
      <c r="RM19" s="9"/>
      <c r="RN19" s="9"/>
      <c r="RO19" s="16"/>
      <c r="RP19" s="10"/>
      <c r="RQ19" s="10"/>
      <c r="RR19" s="10"/>
      <c r="RS19" s="10"/>
      <c r="RT19" s="10"/>
      <c r="RU19" s="10"/>
      <c r="RV19" s="10"/>
      <c r="RW19" s="10"/>
      <c r="RX19" s="10"/>
      <c r="RY19" s="10"/>
      <c r="RZ19" s="10"/>
      <c r="SA19" s="10"/>
      <c r="SB19" s="10"/>
      <c r="SC19" s="10"/>
      <c r="SD19" s="18"/>
      <c r="SE19" s="9"/>
      <c r="SF19" s="9"/>
      <c r="SG19" s="9"/>
      <c r="SH19" s="9"/>
      <c r="SI19" s="9"/>
      <c r="SJ19" s="9"/>
      <c r="SK19" s="9"/>
      <c r="SL19" s="9"/>
      <c r="SM19" s="9"/>
      <c r="SN19" s="9"/>
      <c r="SO19" s="9"/>
      <c r="SP19" s="9"/>
      <c r="SQ19" s="9"/>
      <c r="SR19" s="18"/>
      <c r="SS19" s="10"/>
      <c r="ST19" s="10"/>
      <c r="SU19" s="10"/>
      <c r="SV19" s="13"/>
      <c r="SW19" s="9"/>
      <c r="SX19" s="9"/>
      <c r="SY19" s="9"/>
      <c r="SZ19" s="9"/>
      <c r="TA19" s="9"/>
      <c r="TB19" s="19"/>
      <c r="TC19" s="10"/>
      <c r="TD19" s="10"/>
      <c r="TE19" s="10"/>
      <c r="TF19" s="10"/>
      <c r="TG19" s="10"/>
      <c r="TH19" s="10"/>
      <c r="TI19" s="10"/>
      <c r="TJ19" s="10"/>
      <c r="TK19" s="10"/>
      <c r="TL19" s="10"/>
      <c r="TM19" s="10"/>
      <c r="TN19" s="10"/>
      <c r="TO19" s="10"/>
      <c r="TP19" s="10"/>
      <c r="TQ19" s="10"/>
      <c r="TR19" s="10"/>
      <c r="TS19" s="9"/>
      <c r="TT19" s="9"/>
    </row>
    <row r="20" spans="1:540" ht="9.6" customHeight="1" x14ac:dyDescent="0.3">
      <c r="A20" s="9"/>
      <c r="B20" s="9"/>
      <c r="C20" s="9"/>
      <c r="D20" s="9"/>
      <c r="E20" s="9"/>
      <c r="F20" s="9"/>
      <c r="G20" s="9"/>
      <c r="H20" s="9"/>
      <c r="I20" s="9"/>
      <c r="J20" s="9"/>
      <c r="K20" s="13"/>
      <c r="L20" s="10"/>
      <c r="M20" s="10"/>
      <c r="N20" s="10"/>
      <c r="O20" s="13"/>
      <c r="P20" s="9"/>
      <c r="Q20" s="14"/>
      <c r="R20" s="10"/>
      <c r="S20" s="10"/>
      <c r="T20" s="10"/>
      <c r="U20" s="10"/>
      <c r="V20" s="12"/>
      <c r="W20" s="17"/>
      <c r="X20" s="17"/>
      <c r="Y20" s="10"/>
      <c r="Z20" s="10"/>
      <c r="AA20" s="10"/>
      <c r="AB20" s="12"/>
      <c r="AC20" s="9"/>
      <c r="AD20" s="9"/>
      <c r="AE20" s="18"/>
      <c r="AF20" s="10"/>
      <c r="AG20" s="10"/>
      <c r="AH20" s="10"/>
      <c r="AI20" s="10"/>
      <c r="AJ20" s="15"/>
      <c r="AK20" s="9"/>
      <c r="AL20" s="9"/>
      <c r="AM20" s="17"/>
      <c r="AN20" s="10"/>
      <c r="AO20" s="10"/>
      <c r="AP20" s="10"/>
      <c r="AQ20" s="10"/>
      <c r="AR20" s="10"/>
      <c r="AS20" s="9"/>
      <c r="AT20" s="9"/>
      <c r="AU20" s="9"/>
      <c r="AV20" s="9"/>
      <c r="AW20" s="13"/>
      <c r="AX20" s="10"/>
      <c r="AY20" s="10"/>
      <c r="AZ20" s="10"/>
      <c r="BA20" s="10"/>
      <c r="BB20" s="34"/>
      <c r="BC20" s="9"/>
      <c r="BD20" s="22"/>
      <c r="BE20" s="10"/>
      <c r="BF20" s="10"/>
      <c r="BG20" s="10"/>
      <c r="BH20" s="10"/>
      <c r="BI20" s="13"/>
      <c r="BJ20" s="9"/>
      <c r="BK20" s="9"/>
      <c r="BL20" s="15"/>
      <c r="BM20" s="10"/>
      <c r="BN20" s="10"/>
      <c r="BO20" s="10"/>
      <c r="BP20" s="10"/>
      <c r="BQ20" s="15"/>
      <c r="BR20" s="9"/>
      <c r="BS20" s="9"/>
      <c r="BT20" s="9"/>
      <c r="BU20" s="12"/>
      <c r="BV20" s="10"/>
      <c r="BW20" s="10"/>
      <c r="BX20" s="10"/>
      <c r="BY20" s="10"/>
      <c r="BZ20" s="29"/>
      <c r="CA20" s="9"/>
      <c r="CB20" s="9"/>
      <c r="CC20" s="9"/>
      <c r="CD20" s="22"/>
      <c r="CE20" s="12"/>
      <c r="CF20" s="10"/>
      <c r="CG20" s="10"/>
      <c r="CH20" s="10"/>
      <c r="CI20" s="10"/>
      <c r="CJ20" s="22"/>
      <c r="CK20" s="9"/>
      <c r="CL20" s="11"/>
      <c r="CM20" s="10"/>
      <c r="CN20" s="10"/>
      <c r="CO20" s="10"/>
      <c r="CP20" s="10"/>
      <c r="CQ20" s="22"/>
      <c r="CR20" s="9"/>
      <c r="CS20" s="9"/>
      <c r="CT20" s="9"/>
      <c r="CU20" s="16"/>
      <c r="CV20" s="10"/>
      <c r="CW20" s="10"/>
      <c r="CX20" s="10"/>
      <c r="CY20" s="10"/>
      <c r="CZ20" s="18"/>
      <c r="DA20" s="9"/>
      <c r="DB20" s="13"/>
      <c r="DC20" s="10"/>
      <c r="DD20" s="10"/>
      <c r="DE20" s="10"/>
      <c r="DF20" s="10"/>
      <c r="DG20" s="14"/>
      <c r="DH20" s="9"/>
      <c r="DI20" s="9"/>
      <c r="DJ20" s="9"/>
      <c r="DK20" s="9"/>
      <c r="DL20" s="15"/>
      <c r="DM20" s="10"/>
      <c r="DN20" s="10"/>
      <c r="DO20" s="10"/>
      <c r="DP20" s="10"/>
      <c r="DQ20" s="13"/>
      <c r="DR20" s="9"/>
      <c r="DS20" s="9"/>
      <c r="DT20" s="15"/>
      <c r="DU20" s="10"/>
      <c r="DV20" s="10"/>
      <c r="DW20" s="10"/>
      <c r="DX20" s="10"/>
      <c r="DY20" s="17"/>
      <c r="DZ20" s="9"/>
      <c r="EA20" s="9"/>
      <c r="EB20" s="9"/>
      <c r="EC20" s="9"/>
      <c r="ED20" s="9"/>
      <c r="EE20" s="9"/>
      <c r="EF20" s="9"/>
      <c r="EG20" s="9"/>
      <c r="EH20" s="9"/>
      <c r="EI20" s="9"/>
      <c r="EJ20" s="9"/>
      <c r="EK20" s="9"/>
      <c r="EL20" s="14"/>
      <c r="EM20" s="10"/>
      <c r="EN20" s="10"/>
      <c r="EO20" s="10"/>
      <c r="EP20" s="10"/>
      <c r="EQ20" s="33"/>
      <c r="ER20" s="9"/>
      <c r="ES20" s="9"/>
      <c r="ET20" s="9"/>
      <c r="EU20" s="9"/>
      <c r="EV20" s="9"/>
      <c r="EW20" s="9"/>
      <c r="EX20" s="9"/>
      <c r="EY20" s="9"/>
      <c r="EZ20" s="9"/>
      <c r="FA20" s="9"/>
      <c r="FB20" s="9"/>
      <c r="FC20" s="9"/>
      <c r="FD20" s="9"/>
      <c r="FE20" s="15"/>
      <c r="FF20" s="10"/>
      <c r="FG20" s="10"/>
      <c r="FH20" s="10"/>
      <c r="FI20" s="10"/>
      <c r="FJ20" s="9"/>
      <c r="FK20" s="9"/>
      <c r="FL20" s="9"/>
      <c r="FM20" s="9"/>
      <c r="FN20" s="9"/>
      <c r="FO20" s="9"/>
      <c r="FP20" s="9"/>
      <c r="FQ20" s="9"/>
      <c r="FR20" s="9"/>
      <c r="FS20" s="9"/>
      <c r="FT20" s="9"/>
      <c r="FU20" s="22"/>
      <c r="FV20" s="10"/>
      <c r="FW20" s="10"/>
      <c r="FX20" s="10"/>
      <c r="FY20" s="10"/>
      <c r="FZ20" s="12"/>
      <c r="GA20" s="18"/>
      <c r="GB20" s="12"/>
      <c r="GC20" s="10"/>
      <c r="GD20" s="10"/>
      <c r="GE20" s="10"/>
      <c r="GF20" s="10"/>
      <c r="GG20" s="17"/>
      <c r="GH20" s="9"/>
      <c r="GI20" s="9"/>
      <c r="GJ20" s="9"/>
      <c r="GK20" s="15"/>
      <c r="GL20" s="10"/>
      <c r="GM20" s="10"/>
      <c r="GN20" s="10"/>
      <c r="GO20" s="10"/>
      <c r="GP20" s="18"/>
      <c r="GQ20" s="9"/>
      <c r="GR20" s="9"/>
      <c r="GS20" s="9"/>
      <c r="GT20" s="16"/>
      <c r="GU20" s="10"/>
      <c r="GV20" s="10"/>
      <c r="GW20" s="10"/>
      <c r="GX20" s="10"/>
      <c r="GY20" s="11"/>
      <c r="GZ20" s="9"/>
      <c r="HA20" s="22"/>
      <c r="HB20" s="10"/>
      <c r="HC20" s="10"/>
      <c r="HD20" s="10"/>
      <c r="HE20" s="10"/>
      <c r="HF20" s="14"/>
      <c r="HG20" s="9"/>
      <c r="HH20" s="9"/>
      <c r="HI20" s="9"/>
      <c r="HJ20" s="9"/>
      <c r="HK20" s="9"/>
      <c r="HL20" s="9"/>
      <c r="HM20" s="9"/>
      <c r="HN20" s="9"/>
      <c r="HO20" s="9"/>
      <c r="HP20" s="9"/>
      <c r="HQ20" s="11"/>
      <c r="HR20" s="10"/>
      <c r="HS20" s="10"/>
      <c r="HT20" s="10"/>
      <c r="HU20" s="10"/>
      <c r="HV20" s="9"/>
      <c r="HW20" s="9"/>
      <c r="HX20" s="9"/>
      <c r="HY20" s="9"/>
      <c r="HZ20" s="9"/>
      <c r="IA20" s="9"/>
      <c r="IB20" s="9"/>
      <c r="IC20" s="9"/>
      <c r="ID20" s="9"/>
      <c r="IE20" s="9"/>
      <c r="IF20" s="9"/>
      <c r="IG20" s="9"/>
      <c r="IH20" s="9"/>
      <c r="II20" s="9"/>
      <c r="IJ20" s="9"/>
      <c r="IK20" s="9"/>
      <c r="IL20" s="9"/>
      <c r="IM20" s="9"/>
      <c r="IN20" s="9"/>
      <c r="IO20" s="9"/>
      <c r="IP20" s="9"/>
      <c r="IQ20" s="9"/>
      <c r="IR20" s="11"/>
      <c r="IS20" s="10"/>
      <c r="IT20" s="10"/>
      <c r="IU20" s="10"/>
      <c r="IV20" s="10"/>
      <c r="IW20" s="10"/>
      <c r="IX20" s="10"/>
      <c r="IY20" s="10"/>
      <c r="IZ20" s="10"/>
      <c r="JA20" s="10"/>
      <c r="JB20" s="10"/>
      <c r="JC20" s="15"/>
      <c r="JD20" s="17"/>
      <c r="JE20" s="9"/>
      <c r="JF20" s="9"/>
      <c r="JG20" s="9"/>
      <c r="JH20" s="11"/>
      <c r="JI20" s="10"/>
      <c r="JJ20" s="9"/>
      <c r="JK20" s="9"/>
      <c r="JL20" s="9"/>
      <c r="JM20" s="18"/>
      <c r="JN20" s="17"/>
      <c r="JO20" s="9"/>
      <c r="JP20" s="9"/>
      <c r="JQ20" s="9"/>
      <c r="JR20" s="10"/>
      <c r="JS20" s="13"/>
      <c r="JT20" s="9"/>
      <c r="JU20" s="9"/>
      <c r="JV20" s="9"/>
      <c r="JW20" s="9"/>
      <c r="JX20" s="15"/>
      <c r="JY20" s="10"/>
      <c r="JZ20" s="10"/>
      <c r="KA20" s="15"/>
      <c r="KB20" s="17"/>
      <c r="KC20" s="9"/>
      <c r="KD20" s="9"/>
      <c r="KE20" s="9"/>
      <c r="KF20" s="9"/>
      <c r="KG20" s="18"/>
      <c r="KH20" s="10"/>
      <c r="KI20" s="10"/>
      <c r="KJ20" s="12"/>
      <c r="KK20" s="17"/>
      <c r="KL20" s="9"/>
      <c r="KM20" s="9"/>
      <c r="KN20" s="9"/>
      <c r="KO20" s="9"/>
      <c r="KP20" s="16"/>
      <c r="KQ20" s="10"/>
      <c r="KR20" s="10"/>
      <c r="KS20" s="10"/>
      <c r="KT20" s="10"/>
      <c r="KU20" s="10"/>
      <c r="KV20" s="10"/>
      <c r="KW20" s="10"/>
      <c r="KX20" s="36"/>
      <c r="KY20" s="10"/>
      <c r="KZ20" s="10"/>
      <c r="LA20" s="10"/>
      <c r="LB20" s="10"/>
      <c r="LC20" s="10"/>
      <c r="LD20" s="10"/>
      <c r="LE20" s="16"/>
      <c r="LF20" s="9"/>
      <c r="LG20" s="9"/>
      <c r="LH20" s="9"/>
      <c r="LI20" s="9"/>
      <c r="LJ20" s="9"/>
      <c r="LK20" s="22"/>
      <c r="LL20" s="9"/>
      <c r="LM20" s="9"/>
      <c r="LN20" s="9"/>
      <c r="LO20" s="9"/>
      <c r="LP20" s="9"/>
      <c r="LQ20" s="22"/>
      <c r="LR20" s="15"/>
      <c r="LS20" s="10"/>
      <c r="LT20" s="10"/>
      <c r="LU20" s="10"/>
      <c r="LV20" s="10"/>
      <c r="LW20" s="10"/>
      <c r="LX20" s="29"/>
      <c r="LY20" s="9"/>
      <c r="LZ20" s="9"/>
      <c r="MA20" s="9"/>
      <c r="MB20" s="9"/>
      <c r="MC20" s="17"/>
      <c r="MD20" s="10"/>
      <c r="ME20" s="10"/>
      <c r="MF20" s="10"/>
      <c r="MG20" s="10"/>
      <c r="MH20" s="10"/>
      <c r="MI20" s="10"/>
      <c r="MJ20" s="10"/>
      <c r="MK20" s="22"/>
      <c r="ML20" s="9"/>
      <c r="MM20" s="9"/>
      <c r="MN20" s="9"/>
      <c r="MO20" s="9"/>
      <c r="MP20" s="22"/>
      <c r="MQ20" s="36"/>
      <c r="MR20" s="10"/>
      <c r="MS20" s="10"/>
      <c r="MT20" s="10"/>
      <c r="MU20" s="10"/>
      <c r="MV20" s="10"/>
      <c r="MW20" s="10"/>
      <c r="MX20" s="12"/>
      <c r="MY20" s="13"/>
      <c r="MZ20" s="18"/>
      <c r="NA20" s="9"/>
      <c r="NB20" s="9"/>
      <c r="NC20" s="9"/>
      <c r="ND20" s="9"/>
      <c r="NE20" s="9"/>
      <c r="NF20" s="9"/>
      <c r="NG20" s="9"/>
      <c r="NH20" s="17"/>
      <c r="NI20" s="12"/>
      <c r="NJ20" s="10"/>
      <c r="NK20" s="13"/>
      <c r="NL20" s="9"/>
      <c r="NM20" s="9"/>
      <c r="NN20" s="9"/>
      <c r="NO20" s="9"/>
      <c r="NP20" s="9"/>
      <c r="NQ20" s="15"/>
      <c r="NR20" s="10"/>
      <c r="NS20" s="10"/>
      <c r="NT20" s="10"/>
      <c r="NU20" s="10"/>
      <c r="NV20" s="10"/>
      <c r="NW20" s="10"/>
      <c r="NX20" s="16"/>
      <c r="NY20" s="9"/>
      <c r="NZ20" s="9"/>
      <c r="OA20" s="9"/>
      <c r="OB20" s="9"/>
      <c r="OC20" s="17"/>
      <c r="OD20" s="10"/>
      <c r="OE20" s="10"/>
      <c r="OF20" s="10"/>
      <c r="OG20" s="18"/>
      <c r="OH20" s="9"/>
      <c r="OI20" s="9"/>
      <c r="OJ20" s="9"/>
      <c r="OK20" s="9"/>
      <c r="OL20" s="9"/>
      <c r="OM20" s="22"/>
      <c r="ON20" s="22"/>
      <c r="OO20" s="22"/>
      <c r="OP20" s="22"/>
      <c r="OQ20" s="22"/>
      <c r="OR20" s="17"/>
      <c r="OS20" s="22"/>
      <c r="OT20" s="10"/>
      <c r="OU20" s="10"/>
      <c r="OV20" s="10"/>
      <c r="OW20" s="10"/>
      <c r="OX20" s="10"/>
      <c r="OY20" s="10"/>
      <c r="OZ20" s="10"/>
      <c r="PA20" s="10"/>
      <c r="PB20" s="29"/>
      <c r="PC20" s="9"/>
      <c r="PD20" s="9"/>
      <c r="PE20" s="9"/>
      <c r="PF20" s="9"/>
      <c r="PG20" s="17"/>
      <c r="PH20" s="15"/>
      <c r="PI20" s="10"/>
      <c r="PJ20" s="10"/>
      <c r="PK20" s="10"/>
      <c r="PL20" s="10"/>
      <c r="PM20" s="10"/>
      <c r="PN20" s="10"/>
      <c r="PO20" s="10"/>
      <c r="PP20" s="10"/>
      <c r="PQ20" s="10"/>
      <c r="PR20" s="10"/>
      <c r="PS20" s="10"/>
      <c r="PT20" s="10"/>
      <c r="PU20" s="10"/>
      <c r="PV20" s="10"/>
      <c r="PW20" s="10"/>
      <c r="PX20" s="14"/>
      <c r="PY20" s="9"/>
      <c r="PZ20" s="9"/>
      <c r="QA20" s="9"/>
      <c r="QB20" s="9"/>
      <c r="QC20" s="9"/>
      <c r="QD20" s="16"/>
      <c r="QE20" s="11"/>
      <c r="QF20" s="11"/>
      <c r="QG20" s="11"/>
      <c r="QH20" s="11"/>
      <c r="QI20" s="11"/>
      <c r="QJ20" s="11"/>
      <c r="QK20" s="11"/>
      <c r="QL20" s="21"/>
      <c r="QM20" s="10"/>
      <c r="QN20" s="10"/>
      <c r="QO20" s="10"/>
      <c r="QP20" s="10"/>
      <c r="QQ20" s="10"/>
      <c r="QR20" s="10"/>
      <c r="QS20" s="10"/>
      <c r="QT20" s="22"/>
      <c r="QU20" s="9"/>
      <c r="QV20" s="9"/>
      <c r="QW20" s="9"/>
      <c r="QX20" s="9"/>
      <c r="QY20" s="9"/>
      <c r="QZ20" s="9"/>
      <c r="RA20" s="9"/>
      <c r="RB20" s="9"/>
      <c r="RC20" s="22"/>
      <c r="RD20" s="10"/>
      <c r="RE20" s="10"/>
      <c r="RF20" s="10"/>
      <c r="RG20" s="10"/>
      <c r="RH20" s="10"/>
      <c r="RI20" s="10"/>
      <c r="RJ20" s="17"/>
      <c r="RK20" s="9"/>
      <c r="RL20" s="9"/>
      <c r="RM20" s="9"/>
      <c r="RN20" s="9"/>
      <c r="RO20" s="18"/>
      <c r="RP20" s="10"/>
      <c r="RQ20" s="10"/>
      <c r="RR20" s="10"/>
      <c r="RS20" s="10"/>
      <c r="RT20" s="10"/>
      <c r="RU20" s="10"/>
      <c r="RV20" s="10"/>
      <c r="RW20" s="36"/>
      <c r="RX20" s="10"/>
      <c r="RY20" s="10"/>
      <c r="RZ20" s="10"/>
      <c r="SA20" s="10"/>
      <c r="SB20" s="10"/>
      <c r="SC20" s="10"/>
      <c r="SD20" s="18"/>
      <c r="SE20" s="9"/>
      <c r="SF20" s="9"/>
      <c r="SG20" s="9"/>
      <c r="SH20" s="9"/>
      <c r="SI20" s="17"/>
      <c r="SJ20" s="14"/>
      <c r="SK20" s="11"/>
      <c r="SL20" s="11"/>
      <c r="SM20" s="11"/>
      <c r="SN20" s="11"/>
      <c r="SO20" s="11"/>
      <c r="SP20" s="11"/>
      <c r="SQ20" s="21"/>
      <c r="SR20" s="15"/>
      <c r="SS20" s="10"/>
      <c r="ST20" s="10"/>
      <c r="SU20" s="10"/>
      <c r="SV20" s="13"/>
      <c r="SW20" s="9"/>
      <c r="SX20" s="9"/>
      <c r="SY20" s="9"/>
      <c r="SZ20" s="9"/>
      <c r="TA20" s="9"/>
      <c r="TB20" s="19"/>
      <c r="TC20" s="10"/>
      <c r="TD20" s="10"/>
      <c r="TE20" s="10"/>
      <c r="TF20" s="10"/>
      <c r="TG20" s="10"/>
      <c r="TH20" s="10"/>
      <c r="TI20" s="10"/>
      <c r="TJ20" s="10"/>
      <c r="TK20" s="10"/>
      <c r="TL20" s="10"/>
      <c r="TM20" s="10"/>
      <c r="TN20" s="10"/>
      <c r="TO20" s="10"/>
      <c r="TP20" s="10"/>
      <c r="TQ20" s="10"/>
      <c r="TR20" s="10"/>
      <c r="TS20" s="9"/>
      <c r="TT20" s="9"/>
    </row>
    <row r="21" spans="1:540" ht="9.6" customHeight="1" x14ac:dyDescent="0.3">
      <c r="A21" s="9"/>
      <c r="B21" s="9"/>
      <c r="C21" s="9"/>
      <c r="D21" s="9"/>
      <c r="E21" s="9"/>
      <c r="F21" s="9"/>
      <c r="G21" s="9"/>
      <c r="H21" s="9"/>
      <c r="I21" s="9"/>
      <c r="J21" s="9"/>
      <c r="K21" s="13"/>
      <c r="L21" s="10"/>
      <c r="M21" s="10"/>
      <c r="N21" s="10"/>
      <c r="O21" s="13"/>
      <c r="P21" s="9"/>
      <c r="Q21" s="18"/>
      <c r="R21" s="10"/>
      <c r="S21" s="10"/>
      <c r="T21" s="10"/>
      <c r="U21" s="10"/>
      <c r="V21" s="11"/>
      <c r="W21" s="9"/>
      <c r="X21" s="17"/>
      <c r="Y21" s="10"/>
      <c r="Z21" s="10"/>
      <c r="AA21" s="10"/>
      <c r="AB21" s="12"/>
      <c r="AC21" s="9"/>
      <c r="AD21" s="9"/>
      <c r="AE21" s="18"/>
      <c r="AF21" s="10"/>
      <c r="AG21" s="10"/>
      <c r="AH21" s="10"/>
      <c r="AI21" s="10"/>
      <c r="AJ21" s="15"/>
      <c r="AK21" s="9"/>
      <c r="AL21" s="9"/>
      <c r="AM21" s="9"/>
      <c r="AN21" s="13"/>
      <c r="AO21" s="10"/>
      <c r="AP21" s="10"/>
      <c r="AQ21" s="10"/>
      <c r="AR21" s="10"/>
      <c r="AS21" s="10"/>
      <c r="AT21" s="13"/>
      <c r="AU21" s="16"/>
      <c r="AV21" s="15"/>
      <c r="AW21" s="10"/>
      <c r="AX21" s="10"/>
      <c r="AY21" s="10"/>
      <c r="AZ21" s="10"/>
      <c r="BA21" s="15"/>
      <c r="BB21" s="9"/>
      <c r="BC21" s="9"/>
      <c r="BD21" s="22"/>
      <c r="BE21" s="10"/>
      <c r="BF21" s="10"/>
      <c r="BG21" s="10"/>
      <c r="BH21" s="10"/>
      <c r="BI21" s="13"/>
      <c r="BJ21" s="9"/>
      <c r="BK21" s="9"/>
      <c r="BL21" s="17"/>
      <c r="BM21" s="10"/>
      <c r="BN21" s="10"/>
      <c r="BO21" s="10"/>
      <c r="BP21" s="10"/>
      <c r="BQ21" s="10"/>
      <c r="BR21" s="16"/>
      <c r="BS21" s="9"/>
      <c r="BT21" s="9"/>
      <c r="BU21" s="18"/>
      <c r="BV21" s="10"/>
      <c r="BW21" s="10"/>
      <c r="BX21" s="10"/>
      <c r="BY21" s="10"/>
      <c r="BZ21" s="10"/>
      <c r="CA21" s="28"/>
      <c r="CB21" s="16"/>
      <c r="CC21" s="13"/>
      <c r="CD21" s="10"/>
      <c r="CE21" s="10"/>
      <c r="CF21" s="10"/>
      <c r="CG21" s="10"/>
      <c r="CH21" s="10"/>
      <c r="CI21" s="13"/>
      <c r="CJ21" s="9"/>
      <c r="CK21" s="9"/>
      <c r="CL21" s="16"/>
      <c r="CM21" s="10"/>
      <c r="CN21" s="10"/>
      <c r="CO21" s="10"/>
      <c r="CP21" s="10"/>
      <c r="CQ21" s="15"/>
      <c r="CR21" s="17"/>
      <c r="CS21" s="17"/>
      <c r="CT21" s="22"/>
      <c r="CU21" s="15"/>
      <c r="CV21" s="10"/>
      <c r="CW21" s="10"/>
      <c r="CX21" s="10"/>
      <c r="CY21" s="15"/>
      <c r="CZ21" s="17"/>
      <c r="DA21" s="9"/>
      <c r="DB21" s="17"/>
      <c r="DC21" s="12"/>
      <c r="DD21" s="10"/>
      <c r="DE21" s="10"/>
      <c r="DF21" s="10"/>
      <c r="DG21" s="10"/>
      <c r="DH21" s="35"/>
      <c r="DI21" s="34"/>
      <c r="DJ21" s="13"/>
      <c r="DK21" s="12"/>
      <c r="DL21" s="10"/>
      <c r="DM21" s="10"/>
      <c r="DN21" s="10"/>
      <c r="DO21" s="10"/>
      <c r="DP21" s="10"/>
      <c r="DQ21" s="9"/>
      <c r="DR21" s="9"/>
      <c r="DS21" s="9"/>
      <c r="DT21" s="15"/>
      <c r="DU21" s="10"/>
      <c r="DV21" s="10"/>
      <c r="DW21" s="10"/>
      <c r="DX21" s="10"/>
      <c r="DY21" s="17"/>
      <c r="DZ21" s="9"/>
      <c r="EA21" s="9"/>
      <c r="EB21" s="9"/>
      <c r="EC21" s="9"/>
      <c r="ED21" s="9"/>
      <c r="EE21" s="9"/>
      <c r="EF21" s="9"/>
      <c r="EG21" s="9"/>
      <c r="EH21" s="9"/>
      <c r="EI21" s="9"/>
      <c r="EJ21" s="9"/>
      <c r="EK21" s="9"/>
      <c r="EL21" s="14"/>
      <c r="EM21" s="10"/>
      <c r="EN21" s="10"/>
      <c r="EO21" s="10"/>
      <c r="EP21" s="10"/>
      <c r="EQ21" s="33"/>
      <c r="ER21" s="9"/>
      <c r="ES21" s="9"/>
      <c r="ET21" s="9"/>
      <c r="EU21" s="9"/>
      <c r="EV21" s="9"/>
      <c r="EW21" s="9"/>
      <c r="EX21" s="9"/>
      <c r="EY21" s="9"/>
      <c r="EZ21" s="9"/>
      <c r="FA21" s="9"/>
      <c r="FB21" s="9"/>
      <c r="FC21" s="9"/>
      <c r="FD21" s="9"/>
      <c r="FE21" s="15"/>
      <c r="FF21" s="10"/>
      <c r="FG21" s="10"/>
      <c r="FH21" s="10"/>
      <c r="FI21" s="10"/>
      <c r="FJ21" s="10"/>
      <c r="FK21" s="10"/>
      <c r="FL21" s="10"/>
      <c r="FM21" s="10"/>
      <c r="FN21" s="10"/>
      <c r="FO21" s="10"/>
      <c r="FP21" s="10"/>
      <c r="FQ21" s="10"/>
      <c r="FR21" s="22"/>
      <c r="FS21" s="9"/>
      <c r="FT21" s="9"/>
      <c r="FU21" s="12"/>
      <c r="FV21" s="10"/>
      <c r="FW21" s="10"/>
      <c r="FX21" s="10"/>
      <c r="FY21" s="10"/>
      <c r="FZ21" s="18"/>
      <c r="GA21" s="9"/>
      <c r="GB21" s="16"/>
      <c r="GC21" s="10"/>
      <c r="GD21" s="10"/>
      <c r="GE21" s="10"/>
      <c r="GF21" s="10"/>
      <c r="GG21" s="27"/>
      <c r="GH21" s="9"/>
      <c r="GI21" s="9"/>
      <c r="GJ21" s="9"/>
      <c r="GK21" s="18"/>
      <c r="GL21" s="10"/>
      <c r="GM21" s="10"/>
      <c r="GN21" s="10"/>
      <c r="GO21" s="10"/>
      <c r="GP21" s="10"/>
      <c r="GQ21" s="11"/>
      <c r="GR21" s="16"/>
      <c r="GS21" s="13"/>
      <c r="GT21" s="10"/>
      <c r="GU21" s="10"/>
      <c r="GV21" s="10"/>
      <c r="GW21" s="10"/>
      <c r="GX21" s="10"/>
      <c r="GY21" s="22"/>
      <c r="GZ21" s="9"/>
      <c r="HA21" s="22"/>
      <c r="HB21" s="10"/>
      <c r="HC21" s="10"/>
      <c r="HD21" s="10"/>
      <c r="HE21" s="10"/>
      <c r="HF21" s="10"/>
      <c r="HG21" s="10"/>
      <c r="HH21" s="10"/>
      <c r="HI21" s="10"/>
      <c r="HJ21" s="10"/>
      <c r="HK21" s="10"/>
      <c r="HL21" s="10"/>
      <c r="HM21" s="10"/>
      <c r="HN21" s="10"/>
      <c r="HO21" s="9"/>
      <c r="HP21" s="9"/>
      <c r="HQ21" s="11"/>
      <c r="HR21" s="10"/>
      <c r="HS21" s="10"/>
      <c r="HT21" s="10"/>
      <c r="HU21" s="10"/>
      <c r="HV21" s="10"/>
      <c r="HW21" s="10"/>
      <c r="HX21" s="10"/>
      <c r="HY21" s="10"/>
      <c r="HZ21" s="10"/>
      <c r="IA21" s="10"/>
      <c r="IB21" s="10"/>
      <c r="IC21" s="31"/>
      <c r="ID21" s="9"/>
      <c r="IE21" s="9"/>
      <c r="IF21" s="9"/>
      <c r="IG21" s="9"/>
      <c r="IH21" s="9"/>
      <c r="II21" s="9"/>
      <c r="IJ21" s="9"/>
      <c r="IK21" s="9"/>
      <c r="IL21" s="9"/>
      <c r="IM21" s="9"/>
      <c r="IN21" s="9"/>
      <c r="IO21" s="9"/>
      <c r="IP21" s="9"/>
      <c r="IQ21" s="9"/>
      <c r="IR21" s="11"/>
      <c r="IS21" s="10"/>
      <c r="IT21" s="10"/>
      <c r="IU21" s="10"/>
      <c r="IV21" s="10"/>
      <c r="IW21" s="10"/>
      <c r="IX21" s="10"/>
      <c r="IY21" s="10"/>
      <c r="IZ21" s="10"/>
      <c r="JA21" s="10"/>
      <c r="JB21" s="10"/>
      <c r="JC21" s="15"/>
      <c r="JD21" s="17"/>
      <c r="JE21" s="9"/>
      <c r="JF21" s="9"/>
      <c r="JG21" s="9"/>
      <c r="JH21" s="11"/>
      <c r="JI21" s="10"/>
      <c r="JJ21" s="22"/>
      <c r="JK21" s="9"/>
      <c r="JL21" s="9"/>
      <c r="JM21" s="9"/>
      <c r="JN21" s="9"/>
      <c r="JO21" s="9"/>
      <c r="JP21" s="9"/>
      <c r="JQ21" s="18"/>
      <c r="JR21" s="10"/>
      <c r="JS21" s="13"/>
      <c r="JT21" s="9"/>
      <c r="JU21" s="9"/>
      <c r="JV21" s="9"/>
      <c r="JW21" s="9"/>
      <c r="JX21" s="15"/>
      <c r="JY21" s="10"/>
      <c r="JZ21" s="10"/>
      <c r="KA21" s="15"/>
      <c r="KB21" s="17"/>
      <c r="KC21" s="9"/>
      <c r="KD21" s="9"/>
      <c r="KE21" s="9"/>
      <c r="KF21" s="9"/>
      <c r="KG21" s="18"/>
      <c r="KH21" s="10"/>
      <c r="KI21" s="10"/>
      <c r="KJ21" s="10"/>
      <c r="KK21" s="22"/>
      <c r="KL21" s="9"/>
      <c r="KM21" s="9"/>
      <c r="KN21" s="9"/>
      <c r="KO21" s="9"/>
      <c r="KP21" s="22"/>
      <c r="KQ21" s="10"/>
      <c r="KR21" s="10"/>
      <c r="KS21" s="10"/>
      <c r="KT21" s="10"/>
      <c r="KU21" s="10"/>
      <c r="KV21" s="10"/>
      <c r="KW21" s="16"/>
      <c r="KX21" s="9"/>
      <c r="KY21" s="18"/>
      <c r="KZ21" s="20"/>
      <c r="LA21" s="15"/>
      <c r="LB21" s="10"/>
      <c r="LC21" s="10"/>
      <c r="LD21" s="10"/>
      <c r="LE21" s="16"/>
      <c r="LF21" s="9"/>
      <c r="LG21" s="9"/>
      <c r="LH21" s="9"/>
      <c r="LI21" s="9"/>
      <c r="LJ21" s="22"/>
      <c r="LK21" s="10"/>
      <c r="LL21" s="15"/>
      <c r="LM21" s="17"/>
      <c r="LN21" s="9"/>
      <c r="LO21" s="9"/>
      <c r="LP21" s="9"/>
      <c r="LQ21" s="9"/>
      <c r="LR21" s="9"/>
      <c r="LS21" s="13"/>
      <c r="LT21" s="10"/>
      <c r="LU21" s="10"/>
      <c r="LV21" s="10"/>
      <c r="LW21" s="10"/>
      <c r="LX21" s="13"/>
      <c r="LY21" s="9"/>
      <c r="LZ21" s="9"/>
      <c r="MA21" s="9"/>
      <c r="MB21" s="9"/>
      <c r="MC21" s="9"/>
      <c r="MD21" s="10"/>
      <c r="ME21" s="10"/>
      <c r="MF21" s="10"/>
      <c r="MG21" s="10"/>
      <c r="MH21" s="10"/>
      <c r="MI21" s="10"/>
      <c r="MJ21" s="24"/>
      <c r="MK21" s="17"/>
      <c r="ML21" s="9"/>
      <c r="MM21" s="9"/>
      <c r="MN21" s="9"/>
      <c r="MO21" s="9"/>
      <c r="MP21" s="16"/>
      <c r="MQ21" s="10"/>
      <c r="MR21" s="10"/>
      <c r="MS21" s="12"/>
      <c r="MT21" s="12"/>
      <c r="MU21" s="15"/>
      <c r="MV21" s="15"/>
      <c r="MW21" s="15"/>
      <c r="MX21" s="10"/>
      <c r="MY21" s="10"/>
      <c r="MZ21" s="10"/>
      <c r="NA21" s="10"/>
      <c r="NB21" s="28"/>
      <c r="NC21" s="22"/>
      <c r="ND21" s="9"/>
      <c r="NE21" s="9"/>
      <c r="NF21" s="9"/>
      <c r="NG21" s="9"/>
      <c r="NH21" s="9"/>
      <c r="NI21" s="11"/>
      <c r="NJ21" s="10"/>
      <c r="NK21" s="11"/>
      <c r="NL21" s="9"/>
      <c r="NM21" s="9"/>
      <c r="NN21" s="9"/>
      <c r="NO21" s="9"/>
      <c r="NP21" s="9"/>
      <c r="NQ21" s="15"/>
      <c r="NR21" s="10"/>
      <c r="NS21" s="10"/>
      <c r="NT21" s="10"/>
      <c r="NU21" s="10"/>
      <c r="NV21" s="10"/>
      <c r="NW21" s="10"/>
      <c r="NX21" s="18"/>
      <c r="NY21" s="9"/>
      <c r="NZ21" s="9"/>
      <c r="OA21" s="9"/>
      <c r="OB21" s="9"/>
      <c r="OC21" s="22"/>
      <c r="OD21" s="10"/>
      <c r="OE21" s="10"/>
      <c r="OF21" s="10"/>
      <c r="OG21" s="18"/>
      <c r="OH21" s="9"/>
      <c r="OI21" s="9"/>
      <c r="OJ21" s="9"/>
      <c r="OK21" s="9"/>
      <c r="OL21" s="17"/>
      <c r="OM21" s="10"/>
      <c r="ON21" s="10"/>
      <c r="OO21" s="10"/>
      <c r="OP21" s="10"/>
      <c r="OQ21" s="10"/>
      <c r="OR21" s="10"/>
      <c r="OS21" s="10"/>
      <c r="OT21" s="10"/>
      <c r="OU21" s="10"/>
      <c r="OV21" s="10"/>
      <c r="OW21" s="10"/>
      <c r="OX21" s="10"/>
      <c r="OY21" s="10"/>
      <c r="OZ21" s="10"/>
      <c r="PA21" s="10"/>
      <c r="PB21" s="29"/>
      <c r="PC21" s="9"/>
      <c r="PD21" s="9"/>
      <c r="PE21" s="9"/>
      <c r="PF21" s="9"/>
      <c r="PG21" s="17"/>
      <c r="PH21" s="15"/>
      <c r="PI21" s="10"/>
      <c r="PJ21" s="10"/>
      <c r="PK21" s="10"/>
      <c r="PL21" s="10"/>
      <c r="PM21" s="10"/>
      <c r="PN21" s="10"/>
      <c r="PO21" s="10"/>
      <c r="PP21" s="10"/>
      <c r="PQ21" s="10"/>
      <c r="PR21" s="10"/>
      <c r="PS21" s="10"/>
      <c r="PT21" s="10"/>
      <c r="PU21" s="10"/>
      <c r="PV21" s="10"/>
      <c r="PW21" s="10"/>
      <c r="PX21" s="14"/>
      <c r="PY21" s="9"/>
      <c r="PZ21" s="9"/>
      <c r="QA21" s="9"/>
      <c r="QB21" s="9"/>
      <c r="QC21" s="9"/>
      <c r="QD21" s="14"/>
      <c r="QE21" s="10"/>
      <c r="QF21" s="10"/>
      <c r="QG21" s="10"/>
      <c r="QH21" s="10"/>
      <c r="QI21" s="10"/>
      <c r="QJ21" s="10"/>
      <c r="QK21" s="10"/>
      <c r="QL21" s="10"/>
      <c r="QM21" s="10"/>
      <c r="QN21" s="10"/>
      <c r="QO21" s="10"/>
      <c r="QP21" s="10"/>
      <c r="QQ21" s="10"/>
      <c r="QR21" s="10"/>
      <c r="QS21" s="16"/>
      <c r="QT21" s="9"/>
      <c r="QU21" s="9"/>
      <c r="QV21" s="9"/>
      <c r="QW21" s="9"/>
      <c r="QX21" s="9"/>
      <c r="QY21" s="9"/>
      <c r="QZ21" s="9"/>
      <c r="RA21" s="9"/>
      <c r="RB21" s="9"/>
      <c r="RC21" s="9"/>
      <c r="RD21" s="16"/>
      <c r="RE21" s="10"/>
      <c r="RF21" s="10"/>
      <c r="RG21" s="10"/>
      <c r="RH21" s="10"/>
      <c r="RI21" s="10"/>
      <c r="RJ21" s="17"/>
      <c r="RK21" s="9"/>
      <c r="RL21" s="9"/>
      <c r="RM21" s="9"/>
      <c r="RN21" s="9"/>
      <c r="RO21" s="22"/>
      <c r="RP21" s="10"/>
      <c r="RQ21" s="10"/>
      <c r="RR21" s="10"/>
      <c r="RS21" s="10"/>
      <c r="RT21" s="10"/>
      <c r="RU21" s="10"/>
      <c r="RV21" s="34"/>
      <c r="RW21" s="9"/>
      <c r="RX21" s="18"/>
      <c r="RY21" s="20"/>
      <c r="RZ21" s="15"/>
      <c r="SA21" s="10"/>
      <c r="SB21" s="10"/>
      <c r="SC21" s="10"/>
      <c r="SD21" s="18"/>
      <c r="SE21" s="9"/>
      <c r="SF21" s="9"/>
      <c r="SG21" s="9"/>
      <c r="SH21" s="9"/>
      <c r="SI21" s="17"/>
      <c r="SJ21" s="12"/>
      <c r="SK21" s="10"/>
      <c r="SL21" s="10"/>
      <c r="SM21" s="10"/>
      <c r="SN21" s="10"/>
      <c r="SO21" s="10"/>
      <c r="SP21" s="10"/>
      <c r="SQ21" s="10"/>
      <c r="SR21" s="10"/>
      <c r="SS21" s="10"/>
      <c r="ST21" s="10"/>
      <c r="SU21" s="10"/>
      <c r="SV21" s="13"/>
      <c r="SW21" s="9"/>
      <c r="SX21" s="9"/>
      <c r="SY21" s="9"/>
      <c r="SZ21" s="9"/>
      <c r="TA21" s="9"/>
      <c r="TB21" s="19"/>
      <c r="TC21" s="10"/>
      <c r="TD21" s="10"/>
      <c r="TE21" s="10"/>
      <c r="TF21" s="10"/>
      <c r="TG21" s="10"/>
      <c r="TH21" s="10"/>
      <c r="TI21" s="10"/>
      <c r="TJ21" s="10"/>
      <c r="TK21" s="10"/>
      <c r="TL21" s="10"/>
      <c r="TM21" s="10"/>
      <c r="TN21" s="10"/>
      <c r="TO21" s="10"/>
      <c r="TP21" s="10"/>
      <c r="TQ21" s="10"/>
      <c r="TR21" s="10"/>
      <c r="TS21" s="9"/>
      <c r="TT21" s="9"/>
    </row>
    <row r="22" spans="1:540" ht="9.6" customHeight="1" x14ac:dyDescent="0.3">
      <c r="A22" s="9"/>
      <c r="B22" s="9"/>
      <c r="C22" s="9"/>
      <c r="D22" s="9"/>
      <c r="E22" s="9"/>
      <c r="F22" s="9"/>
      <c r="G22" s="9"/>
      <c r="H22" s="9"/>
      <c r="I22" s="9"/>
      <c r="J22" s="9"/>
      <c r="K22" s="13"/>
      <c r="L22" s="10"/>
      <c r="M22" s="10"/>
      <c r="N22" s="10"/>
      <c r="O22" s="13"/>
      <c r="P22" s="9"/>
      <c r="Q22" s="17"/>
      <c r="R22" s="10"/>
      <c r="S22" s="10"/>
      <c r="T22" s="10"/>
      <c r="U22" s="10"/>
      <c r="V22" s="13"/>
      <c r="W22" s="9"/>
      <c r="X22" s="17"/>
      <c r="Y22" s="10"/>
      <c r="Z22" s="10"/>
      <c r="AA22" s="10"/>
      <c r="AB22" s="12"/>
      <c r="AC22" s="9"/>
      <c r="AD22" s="9"/>
      <c r="AE22" s="18"/>
      <c r="AF22" s="10"/>
      <c r="AG22" s="10"/>
      <c r="AH22" s="10"/>
      <c r="AI22" s="10"/>
      <c r="AJ22" s="15"/>
      <c r="AK22" s="9"/>
      <c r="AL22" s="9"/>
      <c r="AM22" s="9"/>
      <c r="AN22" s="9"/>
      <c r="AO22" s="12"/>
      <c r="AP22" s="10"/>
      <c r="AQ22" s="10"/>
      <c r="AR22" s="10"/>
      <c r="AS22" s="10"/>
      <c r="AT22" s="10"/>
      <c r="AU22" s="10"/>
      <c r="AV22" s="10"/>
      <c r="AW22" s="10"/>
      <c r="AX22" s="10"/>
      <c r="AY22" s="10"/>
      <c r="AZ22" s="10"/>
      <c r="BA22" s="18"/>
      <c r="BB22" s="9"/>
      <c r="BC22" s="9"/>
      <c r="BD22" s="22"/>
      <c r="BE22" s="10"/>
      <c r="BF22" s="10"/>
      <c r="BG22" s="10"/>
      <c r="BH22" s="10"/>
      <c r="BI22" s="13"/>
      <c r="BJ22" s="9"/>
      <c r="BK22" s="9"/>
      <c r="BL22" s="9"/>
      <c r="BM22" s="28"/>
      <c r="BN22" s="10"/>
      <c r="BO22" s="10"/>
      <c r="BP22" s="10"/>
      <c r="BQ22" s="10"/>
      <c r="BR22" s="15"/>
      <c r="BS22" s="17"/>
      <c r="BT22" s="9"/>
      <c r="BU22" s="9"/>
      <c r="BV22" s="11"/>
      <c r="BW22" s="10"/>
      <c r="BX22" s="10"/>
      <c r="BY22" s="10"/>
      <c r="BZ22" s="10"/>
      <c r="CA22" s="10"/>
      <c r="CB22" s="10"/>
      <c r="CC22" s="10"/>
      <c r="CD22" s="10"/>
      <c r="CE22" s="10"/>
      <c r="CF22" s="10"/>
      <c r="CG22" s="10"/>
      <c r="CH22" s="12"/>
      <c r="CI22" s="17"/>
      <c r="CJ22" s="9"/>
      <c r="CK22" s="9"/>
      <c r="CL22" s="17"/>
      <c r="CM22" s="25"/>
      <c r="CN22" s="10"/>
      <c r="CO22" s="10"/>
      <c r="CP22" s="10"/>
      <c r="CQ22" s="10"/>
      <c r="CR22" s="12"/>
      <c r="CS22" s="15"/>
      <c r="CT22" s="10"/>
      <c r="CU22" s="10"/>
      <c r="CV22" s="10"/>
      <c r="CW22" s="10"/>
      <c r="CX22" s="10"/>
      <c r="CY22" s="16"/>
      <c r="CZ22" s="9"/>
      <c r="DA22" s="9"/>
      <c r="DB22" s="9"/>
      <c r="DC22" s="16"/>
      <c r="DD22" s="10"/>
      <c r="DE22" s="10"/>
      <c r="DF22" s="10"/>
      <c r="DG22" s="10"/>
      <c r="DH22" s="10"/>
      <c r="DI22" s="10"/>
      <c r="DJ22" s="10"/>
      <c r="DK22" s="10"/>
      <c r="DL22" s="10"/>
      <c r="DM22" s="10"/>
      <c r="DN22" s="10"/>
      <c r="DO22" s="10"/>
      <c r="DP22" s="18"/>
      <c r="DQ22" s="9"/>
      <c r="DR22" s="9"/>
      <c r="DS22" s="9"/>
      <c r="DT22" s="15"/>
      <c r="DU22" s="10"/>
      <c r="DV22" s="10"/>
      <c r="DW22" s="10"/>
      <c r="DX22" s="10"/>
      <c r="DY22" s="17"/>
      <c r="DZ22" s="9"/>
      <c r="EA22" s="9"/>
      <c r="EB22" s="9"/>
      <c r="EC22" s="9"/>
      <c r="ED22" s="9"/>
      <c r="EE22" s="9"/>
      <c r="EF22" s="9"/>
      <c r="EG22" s="9"/>
      <c r="EH22" s="9"/>
      <c r="EI22" s="9"/>
      <c r="EJ22" s="9"/>
      <c r="EK22" s="9"/>
      <c r="EL22" s="14"/>
      <c r="EM22" s="10"/>
      <c r="EN22" s="10"/>
      <c r="EO22" s="10"/>
      <c r="EP22" s="10"/>
      <c r="EQ22" s="33"/>
      <c r="ER22" s="9"/>
      <c r="ES22" s="9"/>
      <c r="ET22" s="9"/>
      <c r="EU22" s="9"/>
      <c r="EV22" s="9"/>
      <c r="EW22" s="9"/>
      <c r="EX22" s="9"/>
      <c r="EY22" s="9"/>
      <c r="EZ22" s="9"/>
      <c r="FA22" s="9"/>
      <c r="FB22" s="9"/>
      <c r="FC22" s="9"/>
      <c r="FD22" s="9"/>
      <c r="FE22" s="15"/>
      <c r="FF22" s="10"/>
      <c r="FG22" s="10"/>
      <c r="FH22" s="10"/>
      <c r="FI22" s="10"/>
      <c r="FJ22" s="10"/>
      <c r="FK22" s="10"/>
      <c r="FL22" s="10"/>
      <c r="FM22" s="10"/>
      <c r="FN22" s="10"/>
      <c r="FO22" s="10"/>
      <c r="FP22" s="10"/>
      <c r="FQ22" s="10"/>
      <c r="FR22" s="17"/>
      <c r="FS22" s="9"/>
      <c r="FT22" s="13"/>
      <c r="FU22" s="10"/>
      <c r="FV22" s="10"/>
      <c r="FW22" s="10"/>
      <c r="FX22" s="10"/>
      <c r="FY22" s="15"/>
      <c r="FZ22" s="9"/>
      <c r="GA22" s="9"/>
      <c r="GB22" s="9"/>
      <c r="GC22" s="12"/>
      <c r="GD22" s="10"/>
      <c r="GE22" s="10"/>
      <c r="GF22" s="10"/>
      <c r="GG22" s="10"/>
      <c r="GH22" s="34"/>
      <c r="GI22" s="9"/>
      <c r="GJ22" s="9"/>
      <c r="GK22" s="9"/>
      <c r="GL22" s="14"/>
      <c r="GM22" s="10"/>
      <c r="GN22" s="10"/>
      <c r="GO22" s="10"/>
      <c r="GP22" s="10"/>
      <c r="GQ22" s="10"/>
      <c r="GR22" s="10"/>
      <c r="GS22" s="10"/>
      <c r="GT22" s="10"/>
      <c r="GU22" s="10"/>
      <c r="GV22" s="10"/>
      <c r="GW22" s="10"/>
      <c r="GX22" s="13"/>
      <c r="GY22" s="9"/>
      <c r="GZ22" s="9"/>
      <c r="HA22" s="22"/>
      <c r="HB22" s="10"/>
      <c r="HC22" s="10"/>
      <c r="HD22" s="10"/>
      <c r="HE22" s="10"/>
      <c r="HF22" s="10"/>
      <c r="HG22" s="10"/>
      <c r="HH22" s="10"/>
      <c r="HI22" s="10"/>
      <c r="HJ22" s="10"/>
      <c r="HK22" s="10"/>
      <c r="HL22" s="10"/>
      <c r="HM22" s="10"/>
      <c r="HN22" s="12"/>
      <c r="HO22" s="9"/>
      <c r="HP22" s="9"/>
      <c r="HQ22" s="11"/>
      <c r="HR22" s="10"/>
      <c r="HS22" s="10"/>
      <c r="HT22" s="10"/>
      <c r="HU22" s="10"/>
      <c r="HV22" s="10"/>
      <c r="HW22" s="10"/>
      <c r="HX22" s="10"/>
      <c r="HY22" s="10"/>
      <c r="HZ22" s="10"/>
      <c r="IA22" s="10"/>
      <c r="IB22" s="10"/>
      <c r="IC22" s="11"/>
      <c r="ID22" s="9"/>
      <c r="IE22" s="9"/>
      <c r="IF22" s="9"/>
      <c r="IG22" s="9"/>
      <c r="IH22" s="9"/>
      <c r="II22" s="9"/>
      <c r="IJ22" s="9"/>
      <c r="IK22" s="9"/>
      <c r="IL22" s="9"/>
      <c r="IM22" s="9"/>
      <c r="IN22" s="9"/>
      <c r="IO22" s="9"/>
      <c r="IP22" s="9"/>
      <c r="IQ22" s="9"/>
      <c r="IR22" s="11"/>
      <c r="IS22" s="10"/>
      <c r="IT22" s="10"/>
      <c r="IU22" s="10"/>
      <c r="IV22" s="10"/>
      <c r="IW22" s="10"/>
      <c r="IX22" s="10"/>
      <c r="IY22" s="10"/>
      <c r="IZ22" s="10"/>
      <c r="JA22" s="10"/>
      <c r="JB22" s="10"/>
      <c r="JC22" s="15"/>
      <c r="JD22" s="17"/>
      <c r="JE22" s="9"/>
      <c r="JF22" s="9"/>
      <c r="JG22" s="9"/>
      <c r="JH22" s="11"/>
      <c r="JI22" s="10"/>
      <c r="JJ22" s="16"/>
      <c r="JK22" s="9"/>
      <c r="JL22" s="9"/>
      <c r="JM22" s="9"/>
      <c r="JN22" s="9"/>
      <c r="JO22" s="9"/>
      <c r="JP22" s="9"/>
      <c r="JQ22" s="13"/>
      <c r="JR22" s="10"/>
      <c r="JS22" s="13"/>
      <c r="JT22" s="9"/>
      <c r="JU22" s="9"/>
      <c r="JV22" s="9"/>
      <c r="JW22" s="9"/>
      <c r="JX22" s="15"/>
      <c r="JY22" s="10"/>
      <c r="JZ22" s="10"/>
      <c r="KA22" s="15"/>
      <c r="KB22" s="17"/>
      <c r="KC22" s="9"/>
      <c r="KD22" s="9"/>
      <c r="KE22" s="9"/>
      <c r="KF22" s="9"/>
      <c r="KG22" s="18"/>
      <c r="KH22" s="10"/>
      <c r="KI22" s="10"/>
      <c r="KJ22" s="10"/>
      <c r="KK22" s="18"/>
      <c r="KL22" s="9"/>
      <c r="KM22" s="9"/>
      <c r="KN22" s="9"/>
      <c r="KO22" s="9"/>
      <c r="KP22" s="9"/>
      <c r="KQ22" s="15"/>
      <c r="KR22" s="10"/>
      <c r="KS22" s="10"/>
      <c r="KT22" s="10"/>
      <c r="KU22" s="10"/>
      <c r="KV22" s="12"/>
      <c r="KW22" s="17"/>
      <c r="KX22" s="9"/>
      <c r="KY22" s="9"/>
      <c r="KZ22" s="9"/>
      <c r="LA22" s="9"/>
      <c r="LB22" s="20"/>
      <c r="LC22" s="10"/>
      <c r="LD22" s="10"/>
      <c r="LE22" s="16"/>
      <c r="LF22" s="9"/>
      <c r="LG22" s="9"/>
      <c r="LH22" s="9"/>
      <c r="LI22" s="9"/>
      <c r="LJ22" s="22"/>
      <c r="LK22" s="10"/>
      <c r="LL22" s="10"/>
      <c r="LM22" s="15"/>
      <c r="LN22" s="9"/>
      <c r="LO22" s="9"/>
      <c r="LP22" s="9"/>
      <c r="LQ22" s="9"/>
      <c r="LR22" s="9"/>
      <c r="LS22" s="17"/>
      <c r="LT22" s="15"/>
      <c r="LU22" s="10"/>
      <c r="LV22" s="10"/>
      <c r="LW22" s="10"/>
      <c r="LX22" s="11"/>
      <c r="LY22" s="9"/>
      <c r="LZ22" s="9"/>
      <c r="MA22" s="9"/>
      <c r="MB22" s="9"/>
      <c r="MC22" s="9"/>
      <c r="MD22" s="16"/>
      <c r="ME22" s="10"/>
      <c r="MF22" s="10"/>
      <c r="MG22" s="10"/>
      <c r="MH22" s="10"/>
      <c r="MI22" s="10"/>
      <c r="MJ22" s="20"/>
      <c r="MK22" s="9"/>
      <c r="ML22" s="9"/>
      <c r="MM22" s="9"/>
      <c r="MN22" s="9"/>
      <c r="MO22" s="9"/>
      <c r="MP22" s="13"/>
      <c r="MQ22" s="10"/>
      <c r="MR22" s="12"/>
      <c r="MS22" s="18"/>
      <c r="MT22" s="17"/>
      <c r="MU22" s="9"/>
      <c r="MV22" s="9"/>
      <c r="MW22" s="9"/>
      <c r="MX22" s="14"/>
      <c r="MY22" s="10"/>
      <c r="MZ22" s="10"/>
      <c r="NA22" s="10"/>
      <c r="NB22" s="10"/>
      <c r="NC22" s="15"/>
      <c r="ND22" s="17"/>
      <c r="NE22" s="9"/>
      <c r="NF22" s="9"/>
      <c r="NG22" s="9"/>
      <c r="NH22" s="9"/>
      <c r="NI22" s="11"/>
      <c r="NJ22" s="10"/>
      <c r="NK22" s="15"/>
      <c r="NL22" s="17"/>
      <c r="NM22" s="9"/>
      <c r="NN22" s="9"/>
      <c r="NO22" s="9"/>
      <c r="NP22" s="9"/>
      <c r="NQ22" s="22"/>
      <c r="NR22" s="10"/>
      <c r="NS22" s="10"/>
      <c r="NT22" s="10"/>
      <c r="NU22" s="10"/>
      <c r="NV22" s="10"/>
      <c r="NW22" s="11"/>
      <c r="NX22" s="9"/>
      <c r="NY22" s="9"/>
      <c r="NZ22" s="9"/>
      <c r="OA22" s="9"/>
      <c r="OB22" s="9"/>
      <c r="OC22" s="18"/>
      <c r="OD22" s="10"/>
      <c r="OE22" s="10"/>
      <c r="OF22" s="10"/>
      <c r="OG22" s="18"/>
      <c r="OH22" s="9"/>
      <c r="OI22" s="9"/>
      <c r="OJ22" s="9"/>
      <c r="OK22" s="9"/>
      <c r="OL22" s="17"/>
      <c r="OM22" s="10"/>
      <c r="ON22" s="10"/>
      <c r="OO22" s="10"/>
      <c r="OP22" s="10"/>
      <c r="OQ22" s="10"/>
      <c r="OR22" s="10"/>
      <c r="OS22" s="10"/>
      <c r="OT22" s="10"/>
      <c r="OU22" s="10"/>
      <c r="OV22" s="10"/>
      <c r="OW22" s="10"/>
      <c r="OX22" s="10"/>
      <c r="OY22" s="10"/>
      <c r="OZ22" s="10"/>
      <c r="PA22" s="10"/>
      <c r="PB22" s="29"/>
      <c r="PC22" s="9"/>
      <c r="PD22" s="9"/>
      <c r="PE22" s="9"/>
      <c r="PF22" s="9"/>
      <c r="PG22" s="17"/>
      <c r="PH22" s="15"/>
      <c r="PI22" s="10"/>
      <c r="PJ22" s="10"/>
      <c r="PK22" s="10"/>
      <c r="PL22" s="10"/>
      <c r="PM22" s="10"/>
      <c r="PN22" s="10"/>
      <c r="PO22" s="10"/>
      <c r="PP22" s="10"/>
      <c r="PQ22" s="10"/>
      <c r="PR22" s="10"/>
      <c r="PS22" s="10"/>
      <c r="PT22" s="10"/>
      <c r="PU22" s="10"/>
      <c r="PV22" s="10"/>
      <c r="PW22" s="10"/>
      <c r="PX22" s="14"/>
      <c r="PY22" s="9"/>
      <c r="PZ22" s="9"/>
      <c r="QA22" s="9"/>
      <c r="QB22" s="9"/>
      <c r="QC22" s="9"/>
      <c r="QD22" s="11"/>
      <c r="QE22" s="10"/>
      <c r="QF22" s="10"/>
      <c r="QG22" s="10"/>
      <c r="QH22" s="10"/>
      <c r="QI22" s="10"/>
      <c r="QJ22" s="10"/>
      <c r="QK22" s="10"/>
      <c r="QL22" s="10"/>
      <c r="QM22" s="10"/>
      <c r="QN22" s="10"/>
      <c r="QO22" s="10"/>
      <c r="QP22" s="10"/>
      <c r="QQ22" s="10"/>
      <c r="QR22" s="15"/>
      <c r="QS22" s="17"/>
      <c r="QT22" s="9"/>
      <c r="QU22" s="9"/>
      <c r="QV22" s="9"/>
      <c r="QW22" s="9"/>
      <c r="QX22" s="22"/>
      <c r="QY22" s="18"/>
      <c r="QZ22" s="9"/>
      <c r="RA22" s="9"/>
      <c r="RB22" s="9"/>
      <c r="RC22" s="9"/>
      <c r="RD22" s="9"/>
      <c r="RE22" s="15"/>
      <c r="RF22" s="10"/>
      <c r="RG22" s="10"/>
      <c r="RH22" s="10"/>
      <c r="RI22" s="10"/>
      <c r="RJ22" s="16"/>
      <c r="RK22" s="9"/>
      <c r="RL22" s="9"/>
      <c r="RM22" s="9"/>
      <c r="RN22" s="9"/>
      <c r="RO22" s="17"/>
      <c r="RP22" s="15"/>
      <c r="RQ22" s="10"/>
      <c r="RR22" s="10"/>
      <c r="RS22" s="10"/>
      <c r="RT22" s="10"/>
      <c r="RU22" s="12"/>
      <c r="RV22" s="17"/>
      <c r="RW22" s="9"/>
      <c r="RX22" s="9"/>
      <c r="RY22" s="9"/>
      <c r="RZ22" s="9"/>
      <c r="SA22" s="13"/>
      <c r="SB22" s="10"/>
      <c r="SC22" s="10"/>
      <c r="SD22" s="18"/>
      <c r="SE22" s="9"/>
      <c r="SF22" s="9"/>
      <c r="SG22" s="9"/>
      <c r="SH22" s="9"/>
      <c r="SI22" s="17"/>
      <c r="SJ22" s="10"/>
      <c r="SK22" s="10"/>
      <c r="SL22" s="10"/>
      <c r="SM22" s="10"/>
      <c r="SN22" s="10"/>
      <c r="SO22" s="10"/>
      <c r="SP22" s="10"/>
      <c r="SQ22" s="10"/>
      <c r="SR22" s="10"/>
      <c r="SS22" s="10"/>
      <c r="ST22" s="10"/>
      <c r="SU22" s="10"/>
      <c r="SV22" s="13"/>
      <c r="SW22" s="9"/>
      <c r="SX22" s="9"/>
      <c r="SY22" s="9"/>
      <c r="SZ22" s="9"/>
      <c r="TA22" s="9"/>
      <c r="TB22" s="12"/>
      <c r="TC22" s="10"/>
      <c r="TD22" s="10"/>
      <c r="TE22" s="10"/>
      <c r="TF22" s="10"/>
      <c r="TG22" s="10"/>
      <c r="TH22" s="10"/>
      <c r="TI22" s="10"/>
      <c r="TJ22" s="10"/>
      <c r="TK22" s="10"/>
      <c r="TL22" s="10"/>
      <c r="TM22" s="10"/>
      <c r="TN22" s="10"/>
      <c r="TO22" s="10"/>
      <c r="TP22" s="10"/>
      <c r="TQ22" s="10"/>
      <c r="TR22" s="10"/>
      <c r="TS22" s="9"/>
      <c r="TT22" s="9"/>
    </row>
    <row r="23" spans="1:540" ht="9.6" customHeight="1" x14ac:dyDescent="0.3">
      <c r="A23" s="9"/>
      <c r="B23" s="9"/>
      <c r="C23" s="9"/>
      <c r="D23" s="9"/>
      <c r="E23" s="9"/>
      <c r="F23" s="9"/>
      <c r="G23" s="9"/>
      <c r="H23" s="9"/>
      <c r="I23" s="9"/>
      <c r="J23" s="9"/>
      <c r="K23" s="21"/>
      <c r="L23" s="10"/>
      <c r="M23" s="10"/>
      <c r="N23" s="10"/>
      <c r="O23" s="13"/>
      <c r="P23" s="9"/>
      <c r="Q23" s="17"/>
      <c r="R23" s="15"/>
      <c r="S23" s="10"/>
      <c r="T23" s="10"/>
      <c r="U23" s="10"/>
      <c r="V23" s="18"/>
      <c r="W23" s="9"/>
      <c r="X23" s="17"/>
      <c r="Y23" s="10"/>
      <c r="Z23" s="10"/>
      <c r="AA23" s="10"/>
      <c r="AB23" s="10"/>
      <c r="AC23" s="9"/>
      <c r="AD23" s="9"/>
      <c r="AE23" s="18"/>
      <c r="AF23" s="10"/>
      <c r="AG23" s="10"/>
      <c r="AH23" s="10"/>
      <c r="AI23" s="10"/>
      <c r="AJ23" s="15"/>
      <c r="AK23" s="9"/>
      <c r="AL23" s="9"/>
      <c r="AM23" s="9"/>
      <c r="AN23" s="9"/>
      <c r="AO23" s="17"/>
      <c r="AP23" s="15"/>
      <c r="AQ23" s="10"/>
      <c r="AR23" s="10"/>
      <c r="AS23" s="10"/>
      <c r="AT23" s="10"/>
      <c r="AU23" s="10"/>
      <c r="AV23" s="10"/>
      <c r="AW23" s="10"/>
      <c r="AX23" s="10"/>
      <c r="AY23" s="10"/>
      <c r="AZ23" s="20"/>
      <c r="BA23" s="9"/>
      <c r="BB23" s="9"/>
      <c r="BC23" s="9"/>
      <c r="BD23" s="22"/>
      <c r="BE23" s="10"/>
      <c r="BF23" s="10"/>
      <c r="BG23" s="10"/>
      <c r="BH23" s="10"/>
      <c r="BI23" s="13"/>
      <c r="BJ23" s="9"/>
      <c r="BK23" s="9"/>
      <c r="BL23" s="9"/>
      <c r="BM23" s="22"/>
      <c r="BN23" s="10"/>
      <c r="BO23" s="10"/>
      <c r="BP23" s="10"/>
      <c r="BQ23" s="10"/>
      <c r="BR23" s="10"/>
      <c r="BS23" s="16"/>
      <c r="BT23" s="9"/>
      <c r="BU23" s="9"/>
      <c r="BV23" s="17"/>
      <c r="BW23" s="14"/>
      <c r="BX23" s="10"/>
      <c r="BY23" s="10"/>
      <c r="BZ23" s="10"/>
      <c r="CA23" s="10"/>
      <c r="CB23" s="10"/>
      <c r="CC23" s="10"/>
      <c r="CD23" s="10"/>
      <c r="CE23" s="10"/>
      <c r="CF23" s="10"/>
      <c r="CG23" s="12"/>
      <c r="CH23" s="22"/>
      <c r="CI23" s="9"/>
      <c r="CJ23" s="9"/>
      <c r="CK23" s="9"/>
      <c r="CL23" s="9"/>
      <c r="CM23" s="18"/>
      <c r="CN23" s="10"/>
      <c r="CO23" s="10"/>
      <c r="CP23" s="10"/>
      <c r="CQ23" s="10"/>
      <c r="CR23" s="10"/>
      <c r="CS23" s="10"/>
      <c r="CT23" s="10"/>
      <c r="CU23" s="10"/>
      <c r="CV23" s="10"/>
      <c r="CW23" s="10"/>
      <c r="CX23" s="13"/>
      <c r="CY23" s="9"/>
      <c r="CZ23" s="9"/>
      <c r="DA23" s="9"/>
      <c r="DB23" s="9"/>
      <c r="DC23" s="9"/>
      <c r="DD23" s="16"/>
      <c r="DE23" s="10"/>
      <c r="DF23" s="10"/>
      <c r="DG23" s="10"/>
      <c r="DH23" s="10"/>
      <c r="DI23" s="10"/>
      <c r="DJ23" s="10"/>
      <c r="DK23" s="10"/>
      <c r="DL23" s="10"/>
      <c r="DM23" s="10"/>
      <c r="DN23" s="10"/>
      <c r="DO23" s="13"/>
      <c r="DP23" s="9"/>
      <c r="DQ23" s="9"/>
      <c r="DR23" s="9"/>
      <c r="DS23" s="9"/>
      <c r="DT23" s="15"/>
      <c r="DU23" s="10"/>
      <c r="DV23" s="10"/>
      <c r="DW23" s="10"/>
      <c r="DX23" s="10"/>
      <c r="DY23" s="17"/>
      <c r="DZ23" s="9"/>
      <c r="EA23" s="9"/>
      <c r="EB23" s="9"/>
      <c r="EC23" s="9"/>
      <c r="ED23" s="9"/>
      <c r="EE23" s="9"/>
      <c r="EF23" s="9"/>
      <c r="EG23" s="9"/>
      <c r="EH23" s="9"/>
      <c r="EI23" s="9"/>
      <c r="EJ23" s="9"/>
      <c r="EK23" s="9"/>
      <c r="EL23" s="14"/>
      <c r="EM23" s="10"/>
      <c r="EN23" s="10"/>
      <c r="EO23" s="10"/>
      <c r="EP23" s="10"/>
      <c r="EQ23" s="33"/>
      <c r="ER23" s="9"/>
      <c r="ES23" s="9"/>
      <c r="ET23" s="9"/>
      <c r="EU23" s="9"/>
      <c r="EV23" s="9"/>
      <c r="EW23" s="9"/>
      <c r="EX23" s="9"/>
      <c r="EY23" s="9"/>
      <c r="EZ23" s="9"/>
      <c r="FA23" s="9"/>
      <c r="FB23" s="9"/>
      <c r="FC23" s="9"/>
      <c r="FD23" s="9"/>
      <c r="FE23" s="12"/>
      <c r="FF23" s="10"/>
      <c r="FG23" s="10"/>
      <c r="FH23" s="10"/>
      <c r="FI23" s="10"/>
      <c r="FJ23" s="10"/>
      <c r="FK23" s="10"/>
      <c r="FL23" s="10"/>
      <c r="FM23" s="10"/>
      <c r="FN23" s="10"/>
      <c r="FO23" s="10"/>
      <c r="FP23" s="10"/>
      <c r="FQ23" s="10"/>
      <c r="FR23" s="17"/>
      <c r="FS23" s="18"/>
      <c r="FT23" s="10"/>
      <c r="FU23" s="10"/>
      <c r="FV23" s="10"/>
      <c r="FW23" s="10"/>
      <c r="FX23" s="10"/>
      <c r="FY23" s="22"/>
      <c r="FZ23" s="9"/>
      <c r="GA23" s="9"/>
      <c r="GB23" s="9"/>
      <c r="GC23" s="18"/>
      <c r="GD23" s="10"/>
      <c r="GE23" s="10"/>
      <c r="GF23" s="10"/>
      <c r="GG23" s="10"/>
      <c r="GH23" s="10"/>
      <c r="GI23" s="18"/>
      <c r="GJ23" s="9"/>
      <c r="GK23" s="9"/>
      <c r="GL23" s="9"/>
      <c r="GM23" s="14"/>
      <c r="GN23" s="10"/>
      <c r="GO23" s="10"/>
      <c r="GP23" s="10"/>
      <c r="GQ23" s="10"/>
      <c r="GR23" s="10"/>
      <c r="GS23" s="10"/>
      <c r="GT23" s="10"/>
      <c r="GU23" s="10"/>
      <c r="GV23" s="10"/>
      <c r="GW23" s="11"/>
      <c r="GX23" s="9"/>
      <c r="GY23" s="9"/>
      <c r="GZ23" s="9"/>
      <c r="HA23" s="22"/>
      <c r="HB23" s="10"/>
      <c r="HC23" s="10"/>
      <c r="HD23" s="10"/>
      <c r="HE23" s="10"/>
      <c r="HF23" s="10"/>
      <c r="HG23" s="10"/>
      <c r="HH23" s="10"/>
      <c r="HI23" s="10"/>
      <c r="HJ23" s="10"/>
      <c r="HK23" s="10"/>
      <c r="HL23" s="10"/>
      <c r="HM23" s="10"/>
      <c r="HN23" s="12"/>
      <c r="HO23" s="9"/>
      <c r="HP23" s="9"/>
      <c r="HQ23" s="15"/>
      <c r="HR23" s="10"/>
      <c r="HS23" s="10"/>
      <c r="HT23" s="10"/>
      <c r="HU23" s="10"/>
      <c r="HV23" s="10"/>
      <c r="HW23" s="10"/>
      <c r="HX23" s="10"/>
      <c r="HY23" s="10"/>
      <c r="HZ23" s="10"/>
      <c r="IA23" s="10"/>
      <c r="IB23" s="10"/>
      <c r="IC23" s="15"/>
      <c r="ID23" s="9"/>
      <c r="IE23" s="9"/>
      <c r="IF23" s="9"/>
      <c r="IG23" s="9"/>
      <c r="IH23" s="9"/>
      <c r="II23" s="9"/>
      <c r="IJ23" s="9"/>
      <c r="IK23" s="9"/>
      <c r="IL23" s="9"/>
      <c r="IM23" s="9"/>
      <c r="IN23" s="9"/>
      <c r="IO23" s="9"/>
      <c r="IP23" s="9"/>
      <c r="IQ23" s="9"/>
      <c r="IR23" s="11"/>
      <c r="IS23" s="10"/>
      <c r="IT23" s="10"/>
      <c r="IU23" s="10"/>
      <c r="IV23" s="10"/>
      <c r="IW23" s="10"/>
      <c r="IX23" s="10"/>
      <c r="IY23" s="10"/>
      <c r="IZ23" s="10"/>
      <c r="JA23" s="10"/>
      <c r="JB23" s="10"/>
      <c r="JC23" s="15"/>
      <c r="JD23" s="17"/>
      <c r="JE23" s="9"/>
      <c r="JF23" s="9"/>
      <c r="JG23" s="9"/>
      <c r="JH23" s="11"/>
      <c r="JI23" s="10"/>
      <c r="JJ23" s="15"/>
      <c r="JK23" s="9"/>
      <c r="JL23" s="9"/>
      <c r="JM23" s="9"/>
      <c r="JN23" s="9"/>
      <c r="JO23" s="9"/>
      <c r="JP23" s="9"/>
      <c r="JQ23" s="15"/>
      <c r="JR23" s="10"/>
      <c r="JS23" s="13"/>
      <c r="JT23" s="9"/>
      <c r="JU23" s="9"/>
      <c r="JV23" s="9"/>
      <c r="JW23" s="9"/>
      <c r="JX23" s="15"/>
      <c r="JY23" s="10"/>
      <c r="JZ23" s="10"/>
      <c r="KA23" s="15"/>
      <c r="KB23" s="17"/>
      <c r="KC23" s="9"/>
      <c r="KD23" s="9"/>
      <c r="KE23" s="9"/>
      <c r="KF23" s="9"/>
      <c r="KG23" s="18"/>
      <c r="KH23" s="10"/>
      <c r="KI23" s="10"/>
      <c r="KJ23" s="10"/>
      <c r="KK23" s="12"/>
      <c r="KL23" s="9"/>
      <c r="KM23" s="9"/>
      <c r="KN23" s="9"/>
      <c r="KO23" s="9"/>
      <c r="KP23" s="9"/>
      <c r="KQ23" s="22"/>
      <c r="KR23" s="11"/>
      <c r="KS23" s="10"/>
      <c r="KT23" s="10"/>
      <c r="KU23" s="15"/>
      <c r="KV23" s="18"/>
      <c r="KW23" s="9"/>
      <c r="KX23" s="9"/>
      <c r="KY23" s="9"/>
      <c r="KZ23" s="9"/>
      <c r="LA23" s="9"/>
      <c r="LB23" s="15"/>
      <c r="LC23" s="10"/>
      <c r="LD23" s="10"/>
      <c r="LE23" s="16"/>
      <c r="LF23" s="9"/>
      <c r="LG23" s="9"/>
      <c r="LH23" s="9"/>
      <c r="LI23" s="9"/>
      <c r="LJ23" s="22"/>
      <c r="LK23" s="10"/>
      <c r="LL23" s="10"/>
      <c r="LM23" s="10"/>
      <c r="LN23" s="17"/>
      <c r="LO23" s="9"/>
      <c r="LP23" s="9"/>
      <c r="LQ23" s="9"/>
      <c r="LR23" s="9"/>
      <c r="LS23" s="9"/>
      <c r="LT23" s="16"/>
      <c r="LU23" s="10"/>
      <c r="LV23" s="10"/>
      <c r="LW23" s="10"/>
      <c r="LX23" s="12"/>
      <c r="LY23" s="22"/>
      <c r="LZ23" s="9"/>
      <c r="MA23" s="9"/>
      <c r="MB23" s="9"/>
      <c r="MC23" s="9"/>
      <c r="MD23" s="9"/>
      <c r="ME23" s="13"/>
      <c r="MF23" s="10"/>
      <c r="MG23" s="10"/>
      <c r="MH23" s="10"/>
      <c r="MI23" s="13"/>
      <c r="MJ23" s="17"/>
      <c r="MK23" s="9"/>
      <c r="ML23" s="9"/>
      <c r="MM23" s="9"/>
      <c r="MN23" s="9"/>
      <c r="MO23" s="9"/>
      <c r="MP23" s="12"/>
      <c r="MQ23" s="10"/>
      <c r="MR23" s="12"/>
      <c r="MS23" s="17"/>
      <c r="MT23" s="9"/>
      <c r="MU23" s="9"/>
      <c r="MV23" s="9"/>
      <c r="MW23" s="9"/>
      <c r="MX23" s="18"/>
      <c r="MY23" s="10"/>
      <c r="MZ23" s="10"/>
      <c r="NA23" s="10"/>
      <c r="NB23" s="10"/>
      <c r="NC23" s="15"/>
      <c r="ND23" s="9"/>
      <c r="NE23" s="9"/>
      <c r="NF23" s="9"/>
      <c r="NG23" s="9"/>
      <c r="NH23" s="17"/>
      <c r="NI23" s="15"/>
      <c r="NJ23" s="10"/>
      <c r="NK23" s="10"/>
      <c r="NL23" s="16"/>
      <c r="NM23" s="9"/>
      <c r="NN23" s="9"/>
      <c r="NO23" s="9"/>
      <c r="NP23" s="9"/>
      <c r="NQ23" s="9"/>
      <c r="NR23" s="16"/>
      <c r="NS23" s="12"/>
      <c r="NT23" s="10"/>
      <c r="NU23" s="10"/>
      <c r="NV23" s="11"/>
      <c r="NW23" s="17"/>
      <c r="NX23" s="9"/>
      <c r="NY23" s="9"/>
      <c r="NZ23" s="9"/>
      <c r="OA23" s="9"/>
      <c r="OB23" s="9"/>
      <c r="OC23" s="11"/>
      <c r="OD23" s="10"/>
      <c r="OE23" s="10"/>
      <c r="OF23" s="10"/>
      <c r="OG23" s="18"/>
      <c r="OH23" s="9"/>
      <c r="OI23" s="9"/>
      <c r="OJ23" s="9"/>
      <c r="OK23" s="9"/>
      <c r="OL23" s="17"/>
      <c r="OM23" s="10"/>
      <c r="ON23" s="10"/>
      <c r="OO23" s="10"/>
      <c r="OP23" s="10"/>
      <c r="OQ23" s="10"/>
      <c r="OR23" s="10"/>
      <c r="OS23" s="10"/>
      <c r="OT23" s="10"/>
      <c r="OU23" s="10"/>
      <c r="OV23" s="10"/>
      <c r="OW23" s="10"/>
      <c r="OX23" s="10"/>
      <c r="OY23" s="10"/>
      <c r="OZ23" s="10"/>
      <c r="PA23" s="10"/>
      <c r="PB23" s="29"/>
      <c r="PC23" s="9"/>
      <c r="PD23" s="9"/>
      <c r="PE23" s="9"/>
      <c r="PF23" s="9"/>
      <c r="PG23" s="17"/>
      <c r="PH23" s="15"/>
      <c r="PI23" s="10"/>
      <c r="PJ23" s="10"/>
      <c r="PK23" s="10"/>
      <c r="PL23" s="10"/>
      <c r="PM23" s="10"/>
      <c r="PN23" s="10"/>
      <c r="PO23" s="10"/>
      <c r="PP23" s="10"/>
      <c r="PQ23" s="10"/>
      <c r="PR23" s="10"/>
      <c r="PS23" s="10"/>
      <c r="PT23" s="10"/>
      <c r="PU23" s="10"/>
      <c r="PV23" s="10"/>
      <c r="PW23" s="10"/>
      <c r="PX23" s="14"/>
      <c r="PY23" s="9"/>
      <c r="PZ23" s="9"/>
      <c r="QA23" s="9"/>
      <c r="QB23" s="9"/>
      <c r="QC23" s="9"/>
      <c r="QD23" s="34"/>
      <c r="QE23" s="14"/>
      <c r="QF23" s="14"/>
      <c r="QG23" s="14"/>
      <c r="QH23" s="14"/>
      <c r="QI23" s="14"/>
      <c r="QJ23" s="14"/>
      <c r="QK23" s="14"/>
      <c r="QL23" s="14"/>
      <c r="QM23" s="13"/>
      <c r="QN23" s="10"/>
      <c r="QO23" s="10"/>
      <c r="QP23" s="10"/>
      <c r="QQ23" s="10"/>
      <c r="QR23" s="18"/>
      <c r="QS23" s="9"/>
      <c r="QT23" s="9"/>
      <c r="QU23" s="9"/>
      <c r="QV23" s="9"/>
      <c r="QW23" s="9"/>
      <c r="QX23" s="12"/>
      <c r="QY23" s="15"/>
      <c r="QZ23" s="9"/>
      <c r="RA23" s="9"/>
      <c r="RB23" s="9"/>
      <c r="RC23" s="9"/>
      <c r="RD23" s="9"/>
      <c r="RE23" s="22"/>
      <c r="RF23" s="10"/>
      <c r="RG23" s="10"/>
      <c r="RH23" s="10"/>
      <c r="RI23" s="10"/>
      <c r="RJ23" s="12"/>
      <c r="RK23" s="9"/>
      <c r="RL23" s="9"/>
      <c r="RM23" s="9"/>
      <c r="RN23" s="9"/>
      <c r="RO23" s="9"/>
      <c r="RP23" s="22"/>
      <c r="RQ23" s="14"/>
      <c r="RR23" s="10"/>
      <c r="RS23" s="10"/>
      <c r="RT23" s="15"/>
      <c r="RU23" s="18"/>
      <c r="RV23" s="9"/>
      <c r="RW23" s="9"/>
      <c r="RX23" s="9"/>
      <c r="RY23" s="9"/>
      <c r="RZ23" s="9"/>
      <c r="SA23" s="15"/>
      <c r="SB23" s="10"/>
      <c r="SC23" s="10"/>
      <c r="SD23" s="18"/>
      <c r="SE23" s="9"/>
      <c r="SF23" s="9"/>
      <c r="SG23" s="9"/>
      <c r="SH23" s="9"/>
      <c r="SI23" s="17"/>
      <c r="SJ23" s="20"/>
      <c r="SK23" s="14"/>
      <c r="SL23" s="14"/>
      <c r="SM23" s="14"/>
      <c r="SN23" s="14"/>
      <c r="SO23" s="14"/>
      <c r="SP23" s="14"/>
      <c r="SQ23" s="14"/>
      <c r="SR23" s="13"/>
      <c r="SS23" s="15"/>
      <c r="ST23" s="10"/>
      <c r="SU23" s="10"/>
      <c r="SV23" s="13"/>
      <c r="SW23" s="9"/>
      <c r="SX23" s="9"/>
      <c r="SY23" s="9"/>
      <c r="SZ23" s="9"/>
      <c r="TA23" s="9"/>
      <c r="TB23" s="13"/>
      <c r="TC23" s="14"/>
      <c r="TD23" s="14"/>
      <c r="TE23" s="14"/>
      <c r="TF23" s="14"/>
      <c r="TG23" s="14"/>
      <c r="TH23" s="14"/>
      <c r="TI23" s="14"/>
      <c r="TJ23" s="14"/>
      <c r="TK23" s="10"/>
      <c r="TL23" s="10"/>
      <c r="TM23" s="10"/>
      <c r="TN23" s="10"/>
      <c r="TO23" s="10"/>
      <c r="TP23" s="10"/>
      <c r="TQ23" s="10"/>
      <c r="TR23" s="10"/>
      <c r="TS23" s="9"/>
      <c r="TT23" s="9"/>
    </row>
    <row r="24" spans="1:540" ht="9.6" customHeight="1" x14ac:dyDescent="0.3">
      <c r="A24" s="9"/>
      <c r="B24" s="9"/>
      <c r="C24" s="9"/>
      <c r="D24" s="9"/>
      <c r="E24" s="9"/>
      <c r="F24" s="9"/>
      <c r="G24" s="9"/>
      <c r="H24" s="9"/>
      <c r="I24" s="9"/>
      <c r="J24" s="9"/>
      <c r="K24" s="16"/>
      <c r="L24" s="12"/>
      <c r="M24" s="12"/>
      <c r="N24" s="12"/>
      <c r="O24" s="16"/>
      <c r="P24" s="9"/>
      <c r="Q24" s="9"/>
      <c r="R24" s="16"/>
      <c r="S24" s="12"/>
      <c r="T24" s="12"/>
      <c r="U24" s="11"/>
      <c r="V24" s="17"/>
      <c r="W24" s="9"/>
      <c r="X24" s="17"/>
      <c r="Y24" s="15"/>
      <c r="Z24" s="12"/>
      <c r="AA24" s="12"/>
      <c r="AB24" s="11"/>
      <c r="AC24" s="9"/>
      <c r="AD24" s="9"/>
      <c r="AE24" s="22"/>
      <c r="AF24" s="15"/>
      <c r="AG24" s="12"/>
      <c r="AH24" s="15"/>
      <c r="AI24" s="12"/>
      <c r="AJ24" s="14"/>
      <c r="AK24" s="9"/>
      <c r="AL24" s="9"/>
      <c r="AM24" s="9"/>
      <c r="AN24" s="9"/>
      <c r="AO24" s="9"/>
      <c r="AP24" s="9"/>
      <c r="AQ24" s="23"/>
      <c r="AR24" s="12"/>
      <c r="AS24" s="10"/>
      <c r="AT24" s="10"/>
      <c r="AU24" s="10"/>
      <c r="AV24" s="10"/>
      <c r="AW24" s="10"/>
      <c r="AX24" s="15"/>
      <c r="AY24" s="18"/>
      <c r="AZ24" s="9"/>
      <c r="BA24" s="9"/>
      <c r="BB24" s="9"/>
      <c r="BC24" s="9"/>
      <c r="BD24" s="17"/>
      <c r="BE24" s="12"/>
      <c r="BF24" s="12"/>
      <c r="BG24" s="15"/>
      <c r="BH24" s="12"/>
      <c r="BI24" s="16"/>
      <c r="BJ24" s="9"/>
      <c r="BK24" s="9"/>
      <c r="BL24" s="9"/>
      <c r="BM24" s="9"/>
      <c r="BN24" s="13"/>
      <c r="BO24" s="12"/>
      <c r="BP24" s="15"/>
      <c r="BQ24" s="15"/>
      <c r="BR24" s="12"/>
      <c r="BS24" s="14"/>
      <c r="BT24" s="17"/>
      <c r="BU24" s="9"/>
      <c r="BV24" s="9"/>
      <c r="BW24" s="9"/>
      <c r="BX24" s="22"/>
      <c r="BY24" s="15"/>
      <c r="BZ24" s="10"/>
      <c r="CA24" s="10"/>
      <c r="CB24" s="10"/>
      <c r="CC24" s="10"/>
      <c r="CD24" s="10"/>
      <c r="CE24" s="10"/>
      <c r="CF24" s="16"/>
      <c r="CG24" s="17"/>
      <c r="CH24" s="9"/>
      <c r="CI24" s="9"/>
      <c r="CJ24" s="9"/>
      <c r="CK24" s="9"/>
      <c r="CL24" s="9"/>
      <c r="CM24" s="9"/>
      <c r="CN24" s="17"/>
      <c r="CO24" s="14"/>
      <c r="CP24" s="10"/>
      <c r="CQ24" s="10"/>
      <c r="CR24" s="10"/>
      <c r="CS24" s="10"/>
      <c r="CT24" s="10"/>
      <c r="CU24" s="10"/>
      <c r="CV24" s="12"/>
      <c r="CW24" s="18"/>
      <c r="CX24" s="9"/>
      <c r="CY24" s="9"/>
      <c r="CZ24" s="9"/>
      <c r="DA24" s="9"/>
      <c r="DB24" s="9"/>
      <c r="DC24" s="9"/>
      <c r="DD24" s="9"/>
      <c r="DE24" s="17"/>
      <c r="DF24" s="11"/>
      <c r="DG24" s="10"/>
      <c r="DH24" s="10"/>
      <c r="DI24" s="10"/>
      <c r="DJ24" s="10"/>
      <c r="DK24" s="10"/>
      <c r="DL24" s="10"/>
      <c r="DM24" s="15"/>
      <c r="DN24" s="17"/>
      <c r="DO24" s="9"/>
      <c r="DP24" s="9"/>
      <c r="DQ24" s="9"/>
      <c r="DR24" s="9"/>
      <c r="DS24" s="9"/>
      <c r="DT24" s="13"/>
      <c r="DU24" s="12"/>
      <c r="DV24" s="15"/>
      <c r="DW24" s="12"/>
      <c r="DX24" s="15"/>
      <c r="DY24" s="17"/>
      <c r="DZ24" s="9"/>
      <c r="EA24" s="9"/>
      <c r="EB24" s="9"/>
      <c r="EC24" s="9"/>
      <c r="ED24" s="9"/>
      <c r="EE24" s="9"/>
      <c r="EF24" s="9"/>
      <c r="EG24" s="9"/>
      <c r="EH24" s="9"/>
      <c r="EI24" s="9"/>
      <c r="EJ24" s="9"/>
      <c r="EK24" s="9"/>
      <c r="EL24" s="16"/>
      <c r="EM24" s="12"/>
      <c r="EN24" s="15"/>
      <c r="EO24" s="12"/>
      <c r="EP24" s="15"/>
      <c r="EQ24" s="18"/>
      <c r="ER24" s="9"/>
      <c r="ES24" s="9"/>
      <c r="ET24" s="9"/>
      <c r="EU24" s="9"/>
      <c r="EV24" s="9"/>
      <c r="EW24" s="9"/>
      <c r="EX24" s="9"/>
      <c r="EY24" s="9"/>
      <c r="EZ24" s="9"/>
      <c r="FA24" s="9"/>
      <c r="FB24" s="9"/>
      <c r="FC24" s="9"/>
      <c r="FD24" s="9"/>
      <c r="FE24" s="11"/>
      <c r="FF24" s="12"/>
      <c r="FG24" s="15"/>
      <c r="FH24" s="15"/>
      <c r="FI24" s="15"/>
      <c r="FJ24" s="15"/>
      <c r="FK24" s="15"/>
      <c r="FL24" s="15"/>
      <c r="FM24" s="15"/>
      <c r="FN24" s="15"/>
      <c r="FO24" s="15"/>
      <c r="FP24" s="12"/>
      <c r="FQ24" s="12"/>
      <c r="FR24" s="17"/>
      <c r="FS24" s="13"/>
      <c r="FT24" s="12"/>
      <c r="FU24" s="15"/>
      <c r="FV24" s="12"/>
      <c r="FW24" s="12"/>
      <c r="FX24" s="16"/>
      <c r="FY24" s="9"/>
      <c r="FZ24" s="9"/>
      <c r="GA24" s="9"/>
      <c r="GB24" s="9"/>
      <c r="GC24" s="9"/>
      <c r="GD24" s="13"/>
      <c r="GE24" s="12"/>
      <c r="GF24" s="15"/>
      <c r="GG24" s="12"/>
      <c r="GH24" s="12"/>
      <c r="GI24" s="13"/>
      <c r="GJ24" s="9"/>
      <c r="GK24" s="9"/>
      <c r="GL24" s="9"/>
      <c r="GM24" s="9"/>
      <c r="GN24" s="18"/>
      <c r="GO24" s="15"/>
      <c r="GP24" s="10"/>
      <c r="GQ24" s="10"/>
      <c r="GR24" s="10"/>
      <c r="GS24" s="10"/>
      <c r="GT24" s="10"/>
      <c r="GU24" s="12"/>
      <c r="GV24" s="18"/>
      <c r="GW24" s="9"/>
      <c r="GX24" s="9"/>
      <c r="GY24" s="9"/>
      <c r="GZ24" s="9"/>
      <c r="HA24" s="17"/>
      <c r="HB24" s="12"/>
      <c r="HC24" s="12"/>
      <c r="HD24" s="15"/>
      <c r="HE24" s="15"/>
      <c r="HF24" s="15"/>
      <c r="HG24" s="15"/>
      <c r="HH24" s="15"/>
      <c r="HI24" s="15"/>
      <c r="HJ24" s="15"/>
      <c r="HK24" s="15"/>
      <c r="HL24" s="15"/>
      <c r="HM24" s="12"/>
      <c r="HN24" s="15"/>
      <c r="HO24" s="9"/>
      <c r="HP24" s="9"/>
      <c r="HQ24" s="13"/>
      <c r="HR24" s="12"/>
      <c r="HS24" s="15"/>
      <c r="HT24" s="15"/>
      <c r="HU24" s="15"/>
      <c r="HV24" s="15"/>
      <c r="HW24" s="15"/>
      <c r="HX24" s="15"/>
      <c r="HY24" s="15"/>
      <c r="HZ24" s="15"/>
      <c r="IA24" s="15"/>
      <c r="IB24" s="12"/>
      <c r="IC24" s="13"/>
      <c r="ID24" s="9"/>
      <c r="IE24" s="9"/>
      <c r="IF24" s="9"/>
      <c r="IG24" s="9"/>
      <c r="IH24" s="9"/>
      <c r="II24" s="9"/>
      <c r="IJ24" s="9"/>
      <c r="IK24" s="9"/>
      <c r="IL24" s="9"/>
      <c r="IM24" s="9"/>
      <c r="IN24" s="9"/>
      <c r="IO24" s="9"/>
      <c r="IP24" s="9"/>
      <c r="IQ24" s="9"/>
      <c r="IR24" s="11"/>
      <c r="IS24" s="10"/>
      <c r="IT24" s="10"/>
      <c r="IU24" s="10"/>
      <c r="IV24" s="10"/>
      <c r="IW24" s="10"/>
      <c r="IX24" s="10"/>
      <c r="IY24" s="10"/>
      <c r="IZ24" s="10"/>
      <c r="JA24" s="10"/>
      <c r="JB24" s="10"/>
      <c r="JC24" s="15"/>
      <c r="JD24" s="17"/>
      <c r="JE24" s="9"/>
      <c r="JF24" s="9"/>
      <c r="JG24" s="9"/>
      <c r="JH24" s="11"/>
      <c r="JI24" s="10"/>
      <c r="JJ24" s="12"/>
      <c r="JK24" s="22"/>
      <c r="JL24" s="9"/>
      <c r="JM24" s="9"/>
      <c r="JN24" s="9"/>
      <c r="JO24" s="9"/>
      <c r="JP24" s="17"/>
      <c r="JQ24" s="12"/>
      <c r="JR24" s="10"/>
      <c r="JS24" s="13"/>
      <c r="JT24" s="9"/>
      <c r="JU24" s="9"/>
      <c r="JV24" s="9"/>
      <c r="JW24" s="17"/>
      <c r="JX24" s="15"/>
      <c r="JY24" s="10"/>
      <c r="JZ24" s="10"/>
      <c r="KA24" s="15"/>
      <c r="KB24" s="17"/>
      <c r="KC24" s="9"/>
      <c r="KD24" s="9"/>
      <c r="KE24" s="9"/>
      <c r="KF24" s="9"/>
      <c r="KG24" s="18"/>
      <c r="KH24" s="10"/>
      <c r="KI24" s="10"/>
      <c r="KJ24" s="10"/>
      <c r="KK24" s="10"/>
      <c r="KL24" s="29"/>
      <c r="KM24" s="9"/>
      <c r="KN24" s="9"/>
      <c r="KO24" s="9"/>
      <c r="KP24" s="9"/>
      <c r="KQ24" s="9"/>
      <c r="KR24" s="9"/>
      <c r="KS24" s="17"/>
      <c r="KT24" s="17"/>
      <c r="KU24" s="17"/>
      <c r="KV24" s="9"/>
      <c r="KW24" s="9"/>
      <c r="KX24" s="9"/>
      <c r="KY24" s="9"/>
      <c r="KZ24" s="9"/>
      <c r="LA24" s="17"/>
      <c r="LB24" s="10"/>
      <c r="LC24" s="10"/>
      <c r="LD24" s="10"/>
      <c r="LE24" s="16"/>
      <c r="LF24" s="9"/>
      <c r="LG24" s="9"/>
      <c r="LH24" s="9"/>
      <c r="LI24" s="9"/>
      <c r="LJ24" s="22"/>
      <c r="LK24" s="10"/>
      <c r="LL24" s="10"/>
      <c r="LM24" s="10"/>
      <c r="LN24" s="12"/>
      <c r="LO24" s="9"/>
      <c r="LP24" s="9"/>
      <c r="LQ24" s="9"/>
      <c r="LR24" s="9"/>
      <c r="LS24" s="9"/>
      <c r="LT24" s="9"/>
      <c r="LU24" s="15"/>
      <c r="LV24" s="10"/>
      <c r="LW24" s="10"/>
      <c r="LX24" s="10"/>
      <c r="LY24" s="14"/>
      <c r="LZ24" s="9"/>
      <c r="MA24" s="9"/>
      <c r="MB24" s="9"/>
      <c r="MC24" s="9"/>
      <c r="MD24" s="9"/>
      <c r="ME24" s="9"/>
      <c r="MF24" s="17"/>
      <c r="MG24" s="22"/>
      <c r="MH24" s="17"/>
      <c r="MI24" s="9"/>
      <c r="MJ24" s="9"/>
      <c r="MK24" s="9"/>
      <c r="ML24" s="9"/>
      <c r="MM24" s="9"/>
      <c r="MN24" s="9"/>
      <c r="MO24" s="16"/>
      <c r="MP24" s="10"/>
      <c r="MQ24" s="10"/>
      <c r="MR24" s="10"/>
      <c r="MS24" s="16"/>
      <c r="MT24" s="9"/>
      <c r="MU24" s="9"/>
      <c r="MV24" s="9"/>
      <c r="MW24" s="9"/>
      <c r="MX24" s="9"/>
      <c r="MY24" s="16"/>
      <c r="MZ24" s="27"/>
      <c r="NA24" s="12"/>
      <c r="NB24" s="15"/>
      <c r="NC24" s="17"/>
      <c r="ND24" s="9"/>
      <c r="NE24" s="9"/>
      <c r="NF24" s="9"/>
      <c r="NG24" s="9"/>
      <c r="NH24" s="18"/>
      <c r="NI24" s="10"/>
      <c r="NJ24" s="10"/>
      <c r="NK24" s="10"/>
      <c r="NL24" s="11"/>
      <c r="NM24" s="9"/>
      <c r="NN24" s="9"/>
      <c r="NO24" s="9"/>
      <c r="NP24" s="9"/>
      <c r="NQ24" s="9"/>
      <c r="NR24" s="9"/>
      <c r="NS24" s="17"/>
      <c r="NT24" s="22"/>
      <c r="NU24" s="17"/>
      <c r="NV24" s="9"/>
      <c r="NW24" s="9"/>
      <c r="NX24" s="9"/>
      <c r="NY24" s="9"/>
      <c r="NZ24" s="9"/>
      <c r="OA24" s="9"/>
      <c r="OB24" s="18"/>
      <c r="OC24" s="10"/>
      <c r="OD24" s="10"/>
      <c r="OE24" s="10"/>
      <c r="OF24" s="10"/>
      <c r="OG24" s="18"/>
      <c r="OH24" s="9"/>
      <c r="OI24" s="9"/>
      <c r="OJ24" s="9"/>
      <c r="OK24" s="9"/>
      <c r="OL24" s="17"/>
      <c r="OM24" s="10"/>
      <c r="ON24" s="10"/>
      <c r="OO24" s="10"/>
      <c r="OP24" s="10"/>
      <c r="OQ24" s="10"/>
      <c r="OR24" s="10"/>
      <c r="OS24" s="10"/>
      <c r="OT24" s="10"/>
      <c r="OU24" s="10"/>
      <c r="OV24" s="10"/>
      <c r="OW24" s="10"/>
      <c r="OX24" s="10"/>
      <c r="OY24" s="10"/>
      <c r="OZ24" s="10"/>
      <c r="PA24" s="10"/>
      <c r="PB24" s="29"/>
      <c r="PC24" s="9"/>
      <c r="PD24" s="9"/>
      <c r="PE24" s="9"/>
      <c r="PF24" s="9"/>
      <c r="PG24" s="17"/>
      <c r="PH24" s="15"/>
      <c r="PI24" s="10"/>
      <c r="PJ24" s="10"/>
      <c r="PK24" s="10"/>
      <c r="PL24" s="10"/>
      <c r="PM24" s="10"/>
      <c r="PN24" s="10"/>
      <c r="PO24" s="10"/>
      <c r="PP24" s="10"/>
      <c r="PQ24" s="10"/>
      <c r="PR24" s="10"/>
      <c r="PS24" s="10"/>
      <c r="PT24" s="10"/>
      <c r="PU24" s="10"/>
      <c r="PV24" s="10"/>
      <c r="PW24" s="10"/>
      <c r="PX24" s="14"/>
      <c r="PY24" s="9"/>
      <c r="PZ24" s="9"/>
      <c r="QA24" s="9"/>
      <c r="QB24" s="9"/>
      <c r="QC24" s="9"/>
      <c r="QD24" s="9"/>
      <c r="QE24" s="9"/>
      <c r="QF24" s="9"/>
      <c r="QG24" s="9"/>
      <c r="QH24" s="9"/>
      <c r="QI24" s="9"/>
      <c r="QJ24" s="9"/>
      <c r="QK24" s="9"/>
      <c r="QL24" s="9"/>
      <c r="QM24" s="17"/>
      <c r="QN24" s="12"/>
      <c r="QO24" s="10"/>
      <c r="QP24" s="10"/>
      <c r="QQ24" s="16"/>
      <c r="QR24" s="9"/>
      <c r="QS24" s="9"/>
      <c r="QT24" s="9"/>
      <c r="QU24" s="9"/>
      <c r="QV24" s="9"/>
      <c r="QW24" s="16"/>
      <c r="QX24" s="10"/>
      <c r="QY24" s="10"/>
      <c r="QZ24" s="29"/>
      <c r="RA24" s="9"/>
      <c r="RB24" s="9"/>
      <c r="RC24" s="9"/>
      <c r="RD24" s="9"/>
      <c r="RE24" s="9"/>
      <c r="RF24" s="16"/>
      <c r="RG24" s="10"/>
      <c r="RH24" s="10"/>
      <c r="RI24" s="10"/>
      <c r="RJ24" s="10"/>
      <c r="RK24" s="18"/>
      <c r="RL24" s="9"/>
      <c r="RM24" s="9"/>
      <c r="RN24" s="9"/>
      <c r="RO24" s="9"/>
      <c r="RP24" s="9"/>
      <c r="RQ24" s="9"/>
      <c r="RR24" s="17"/>
      <c r="RS24" s="17"/>
      <c r="RT24" s="9"/>
      <c r="RU24" s="9"/>
      <c r="RV24" s="9"/>
      <c r="RW24" s="9"/>
      <c r="RX24" s="9"/>
      <c r="RY24" s="9"/>
      <c r="RZ24" s="22"/>
      <c r="SA24" s="10"/>
      <c r="SB24" s="10"/>
      <c r="SC24" s="10"/>
      <c r="SD24" s="18"/>
      <c r="SE24" s="9"/>
      <c r="SF24" s="9"/>
      <c r="SG24" s="9"/>
      <c r="SH24" s="9"/>
      <c r="SI24" s="9"/>
      <c r="SJ24" s="9"/>
      <c r="SK24" s="9"/>
      <c r="SL24" s="9"/>
      <c r="SM24" s="9"/>
      <c r="SN24" s="9"/>
      <c r="SO24" s="9"/>
      <c r="SP24" s="9"/>
      <c r="SQ24" s="9"/>
      <c r="SR24" s="9"/>
      <c r="SS24" s="16"/>
      <c r="ST24" s="10"/>
      <c r="SU24" s="10"/>
      <c r="SV24" s="13"/>
      <c r="SW24" s="9"/>
      <c r="SX24" s="9"/>
      <c r="SY24" s="9"/>
      <c r="SZ24" s="9"/>
      <c r="TA24" s="9"/>
      <c r="TB24" s="9"/>
      <c r="TC24" s="9"/>
      <c r="TD24" s="9"/>
      <c r="TE24" s="9"/>
      <c r="TF24" s="9"/>
      <c r="TG24" s="9"/>
      <c r="TH24" s="9"/>
      <c r="TI24" s="9"/>
      <c r="TJ24" s="22"/>
      <c r="TK24" s="10"/>
      <c r="TL24" s="10"/>
      <c r="TM24" s="10"/>
      <c r="TN24" s="10"/>
      <c r="TO24" s="10"/>
      <c r="TP24" s="10"/>
      <c r="TQ24" s="10"/>
      <c r="TR24" s="10"/>
      <c r="TS24" s="9"/>
      <c r="TT24" s="9"/>
    </row>
    <row r="25" spans="1:540" ht="9.6" customHeight="1"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17"/>
      <c r="AT25" s="22"/>
      <c r="AU25" s="22"/>
      <c r="AV25" s="17"/>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17"/>
      <c r="CB25" s="22"/>
      <c r="CC25" s="22"/>
      <c r="CD25" s="9"/>
      <c r="CE25" s="9"/>
      <c r="CF25" s="9"/>
      <c r="CG25" s="9"/>
      <c r="CH25" s="9"/>
      <c r="CI25" s="9"/>
      <c r="CJ25" s="9"/>
      <c r="CK25" s="9"/>
      <c r="CL25" s="9"/>
      <c r="CM25" s="9"/>
      <c r="CN25" s="9"/>
      <c r="CO25" s="9"/>
      <c r="CP25" s="9"/>
      <c r="CQ25" s="17"/>
      <c r="CR25" s="22"/>
      <c r="CS25" s="22"/>
      <c r="CT25" s="17"/>
      <c r="CU25" s="9"/>
      <c r="CV25" s="9"/>
      <c r="CW25" s="9"/>
      <c r="CX25" s="9"/>
      <c r="CY25" s="9"/>
      <c r="CZ25" s="9"/>
      <c r="DA25" s="9"/>
      <c r="DB25" s="9"/>
      <c r="DC25" s="9"/>
      <c r="DD25" s="9"/>
      <c r="DE25" s="9"/>
      <c r="DF25" s="9"/>
      <c r="DG25" s="9"/>
      <c r="DH25" s="17"/>
      <c r="DI25" s="22"/>
      <c r="DJ25" s="22"/>
      <c r="DK25" s="17"/>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17"/>
      <c r="GR25" s="22"/>
      <c r="GS25" s="22"/>
      <c r="GT25" s="17"/>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11"/>
      <c r="IS25" s="10"/>
      <c r="IT25" s="10"/>
      <c r="IU25" s="10"/>
      <c r="IV25" s="10"/>
      <c r="IW25" s="10"/>
      <c r="IX25" s="10"/>
      <c r="IY25" s="10"/>
      <c r="IZ25" s="10"/>
      <c r="JA25" s="10"/>
      <c r="JB25" s="10"/>
      <c r="JC25" s="15"/>
      <c r="JD25" s="17"/>
      <c r="JE25" s="9"/>
      <c r="JF25" s="9"/>
      <c r="JG25" s="9"/>
      <c r="JH25" s="11"/>
      <c r="JI25" s="10"/>
      <c r="JJ25" s="10"/>
      <c r="JK25" s="16"/>
      <c r="JL25" s="9"/>
      <c r="JM25" s="9"/>
      <c r="JN25" s="9"/>
      <c r="JO25" s="9"/>
      <c r="JP25" s="16"/>
      <c r="JQ25" s="10"/>
      <c r="JR25" s="10"/>
      <c r="JS25" s="13"/>
      <c r="JT25" s="9"/>
      <c r="JU25" s="9"/>
      <c r="JV25" s="9"/>
      <c r="JW25" s="9"/>
      <c r="JX25" s="15"/>
      <c r="JY25" s="10"/>
      <c r="JZ25" s="10"/>
      <c r="KA25" s="15"/>
      <c r="KB25" s="17"/>
      <c r="KC25" s="9"/>
      <c r="KD25" s="9"/>
      <c r="KE25" s="9"/>
      <c r="KF25" s="9"/>
      <c r="KG25" s="18"/>
      <c r="KH25" s="10"/>
      <c r="KI25" s="10"/>
      <c r="KJ25" s="10"/>
      <c r="KK25" s="10"/>
      <c r="KL25" s="10"/>
      <c r="KM25" s="22"/>
      <c r="KN25" s="9"/>
      <c r="KO25" s="9"/>
      <c r="KP25" s="9"/>
      <c r="KQ25" s="9"/>
      <c r="KR25" s="9"/>
      <c r="KS25" s="9"/>
      <c r="KT25" s="9"/>
      <c r="KU25" s="9"/>
      <c r="KV25" s="9"/>
      <c r="KW25" s="9"/>
      <c r="KX25" s="9"/>
      <c r="KY25" s="9"/>
      <c r="KZ25" s="17"/>
      <c r="LA25" s="10"/>
      <c r="LB25" s="10"/>
      <c r="LC25" s="10"/>
      <c r="LD25" s="10"/>
      <c r="LE25" s="16"/>
      <c r="LF25" s="9"/>
      <c r="LG25" s="9"/>
      <c r="LH25" s="9"/>
      <c r="LI25" s="9"/>
      <c r="LJ25" s="22"/>
      <c r="LK25" s="10"/>
      <c r="LL25" s="10"/>
      <c r="LM25" s="10"/>
      <c r="LN25" s="10"/>
      <c r="LO25" s="34"/>
      <c r="LP25" s="9"/>
      <c r="LQ25" s="9"/>
      <c r="LR25" s="9"/>
      <c r="LS25" s="9"/>
      <c r="LT25" s="9"/>
      <c r="LU25" s="22"/>
      <c r="LV25" s="10"/>
      <c r="LW25" s="10"/>
      <c r="LX25" s="10"/>
      <c r="LY25" s="10"/>
      <c r="LZ25" s="18"/>
      <c r="MA25" s="9"/>
      <c r="MB25" s="9"/>
      <c r="MC25" s="9"/>
      <c r="MD25" s="9"/>
      <c r="ME25" s="9"/>
      <c r="MF25" s="9"/>
      <c r="MG25" s="9"/>
      <c r="MH25" s="9"/>
      <c r="MI25" s="9"/>
      <c r="MJ25" s="9"/>
      <c r="MK25" s="9"/>
      <c r="ML25" s="9"/>
      <c r="MM25" s="9"/>
      <c r="MN25" s="18"/>
      <c r="MO25" s="10"/>
      <c r="MP25" s="10"/>
      <c r="MQ25" s="10"/>
      <c r="MR25" s="10"/>
      <c r="MS25" s="10"/>
      <c r="MT25" s="9"/>
      <c r="MU25" s="9"/>
      <c r="MV25" s="9"/>
      <c r="MW25" s="9"/>
      <c r="MX25" s="9"/>
      <c r="MY25" s="9"/>
      <c r="MZ25" s="9"/>
      <c r="NA25" s="9"/>
      <c r="NB25" s="9"/>
      <c r="NC25" s="9"/>
      <c r="ND25" s="9"/>
      <c r="NE25" s="9"/>
      <c r="NF25" s="9"/>
      <c r="NG25" s="17"/>
      <c r="NH25" s="15"/>
      <c r="NI25" s="10"/>
      <c r="NJ25" s="10"/>
      <c r="NK25" s="10"/>
      <c r="NL25" s="10"/>
      <c r="NM25" s="13"/>
      <c r="NN25" s="9"/>
      <c r="NO25" s="9"/>
      <c r="NP25" s="9"/>
      <c r="NQ25" s="9"/>
      <c r="NR25" s="9"/>
      <c r="NS25" s="9"/>
      <c r="NT25" s="9"/>
      <c r="NU25" s="9"/>
      <c r="NV25" s="9"/>
      <c r="NW25" s="9"/>
      <c r="NX25" s="9"/>
      <c r="NY25" s="9"/>
      <c r="NZ25" s="9"/>
      <c r="OA25" s="17"/>
      <c r="OB25" s="15"/>
      <c r="OC25" s="10"/>
      <c r="OD25" s="10"/>
      <c r="OE25" s="10"/>
      <c r="OF25" s="10"/>
      <c r="OG25" s="18"/>
      <c r="OH25" s="9"/>
      <c r="OI25" s="9"/>
      <c r="OJ25" s="9"/>
      <c r="OK25" s="9"/>
      <c r="OL25" s="17"/>
      <c r="OM25" s="10"/>
      <c r="ON25" s="10"/>
      <c r="OO25" s="10"/>
      <c r="OP25" s="10"/>
      <c r="OQ25" s="10"/>
      <c r="OR25" s="10"/>
      <c r="OS25" s="10"/>
      <c r="OT25" s="10"/>
      <c r="OU25" s="10"/>
      <c r="OV25" s="10"/>
      <c r="OW25" s="10"/>
      <c r="OX25" s="10"/>
      <c r="OY25" s="10"/>
      <c r="OZ25" s="10"/>
      <c r="PA25" s="10"/>
      <c r="PB25" s="29"/>
      <c r="PC25" s="9"/>
      <c r="PD25" s="9"/>
      <c r="PE25" s="9"/>
      <c r="PF25" s="9"/>
      <c r="PG25" s="17"/>
      <c r="PH25" s="15"/>
      <c r="PI25" s="10"/>
      <c r="PJ25" s="10"/>
      <c r="PK25" s="10"/>
      <c r="PL25" s="10"/>
      <c r="PM25" s="10"/>
      <c r="PN25" s="10"/>
      <c r="PO25" s="10"/>
      <c r="PP25" s="10"/>
      <c r="PQ25" s="10"/>
      <c r="PR25" s="10"/>
      <c r="PS25" s="10"/>
      <c r="PT25" s="10"/>
      <c r="PU25" s="10"/>
      <c r="PV25" s="10"/>
      <c r="PW25" s="10"/>
      <c r="PX25" s="14"/>
      <c r="PY25" s="9"/>
      <c r="PZ25" s="9"/>
      <c r="QA25" s="9"/>
      <c r="QB25" s="9"/>
      <c r="QC25" s="9"/>
      <c r="QD25" s="9"/>
      <c r="QE25" s="9"/>
      <c r="QF25" s="9"/>
      <c r="QG25" s="9"/>
      <c r="QH25" s="9"/>
      <c r="QI25" s="9"/>
      <c r="QJ25" s="9"/>
      <c r="QK25" s="9"/>
      <c r="QL25" s="9"/>
      <c r="QM25" s="17"/>
      <c r="QN25" s="12"/>
      <c r="QO25" s="10"/>
      <c r="QP25" s="15"/>
      <c r="QQ25" s="9"/>
      <c r="QR25" s="9"/>
      <c r="QS25" s="9"/>
      <c r="QT25" s="9"/>
      <c r="QU25" s="9"/>
      <c r="QV25" s="22"/>
      <c r="QW25" s="12"/>
      <c r="QX25" s="10"/>
      <c r="QY25" s="10"/>
      <c r="QZ25" s="12"/>
      <c r="RA25" s="17"/>
      <c r="RB25" s="9"/>
      <c r="RC25" s="9"/>
      <c r="RD25" s="9"/>
      <c r="RE25" s="9"/>
      <c r="RF25" s="9"/>
      <c r="RG25" s="15"/>
      <c r="RH25" s="10"/>
      <c r="RI25" s="10"/>
      <c r="RJ25" s="10"/>
      <c r="RK25" s="24"/>
      <c r="RL25" s="22"/>
      <c r="RM25" s="9"/>
      <c r="RN25" s="9"/>
      <c r="RO25" s="9"/>
      <c r="RP25" s="9"/>
      <c r="RQ25" s="9"/>
      <c r="RR25" s="9"/>
      <c r="RS25" s="9"/>
      <c r="RT25" s="9"/>
      <c r="RU25" s="9"/>
      <c r="RV25" s="9"/>
      <c r="RW25" s="9"/>
      <c r="RX25" s="9"/>
      <c r="RY25" s="9"/>
      <c r="RZ25" s="10"/>
      <c r="SA25" s="10"/>
      <c r="SB25" s="10"/>
      <c r="SC25" s="10"/>
      <c r="SD25" s="18"/>
      <c r="SE25" s="9"/>
      <c r="SF25" s="9"/>
      <c r="SG25" s="9"/>
      <c r="SH25" s="9"/>
      <c r="SI25" s="9"/>
      <c r="SJ25" s="9"/>
      <c r="SK25" s="9"/>
      <c r="SL25" s="9"/>
      <c r="SM25" s="9"/>
      <c r="SN25" s="9"/>
      <c r="SO25" s="9"/>
      <c r="SP25" s="9"/>
      <c r="SQ25" s="9"/>
      <c r="SR25" s="9"/>
      <c r="SS25" s="16"/>
      <c r="ST25" s="10"/>
      <c r="SU25" s="10"/>
      <c r="SV25" s="13"/>
      <c r="SW25" s="9"/>
      <c r="SX25" s="9"/>
      <c r="SY25" s="9"/>
      <c r="SZ25" s="9"/>
      <c r="TA25" s="9"/>
      <c r="TB25" s="9"/>
      <c r="TC25" s="9"/>
      <c r="TD25" s="9"/>
      <c r="TE25" s="9"/>
      <c r="TF25" s="9"/>
      <c r="TG25" s="9"/>
      <c r="TH25" s="9"/>
      <c r="TI25" s="9"/>
      <c r="TJ25" s="18"/>
      <c r="TK25" s="10"/>
      <c r="TL25" s="10"/>
      <c r="TM25" s="10"/>
      <c r="TN25" s="10"/>
      <c r="TO25" s="10"/>
      <c r="TP25" s="10"/>
      <c r="TQ25" s="10"/>
      <c r="TR25" s="10"/>
      <c r="TS25" s="9"/>
      <c r="TT25" s="9"/>
    </row>
    <row r="26" spans="1:540" ht="9.6" customHeight="1"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11"/>
      <c r="IS26" s="10"/>
      <c r="IT26" s="10"/>
      <c r="IU26" s="10"/>
      <c r="IV26" s="10"/>
      <c r="IW26" s="10"/>
      <c r="IX26" s="10"/>
      <c r="IY26" s="10"/>
      <c r="IZ26" s="10"/>
      <c r="JA26" s="10"/>
      <c r="JB26" s="10"/>
      <c r="JC26" s="11"/>
      <c r="JD26" s="17"/>
      <c r="JE26" s="9"/>
      <c r="JF26" s="9"/>
      <c r="JG26" s="9"/>
      <c r="JH26" s="14"/>
      <c r="JI26" s="10"/>
      <c r="JJ26" s="10"/>
      <c r="JK26" s="13"/>
      <c r="JL26" s="9"/>
      <c r="JM26" s="9"/>
      <c r="JN26" s="9"/>
      <c r="JO26" s="9"/>
      <c r="JP26" s="13"/>
      <c r="JQ26" s="10"/>
      <c r="JR26" s="10"/>
      <c r="JS26" s="13"/>
      <c r="JT26" s="9"/>
      <c r="JU26" s="9"/>
      <c r="JV26" s="9"/>
      <c r="JW26" s="9"/>
      <c r="JX26" s="15"/>
      <c r="JY26" s="10"/>
      <c r="JZ26" s="10"/>
      <c r="KA26" s="15"/>
      <c r="KB26" s="17"/>
      <c r="KC26" s="9"/>
      <c r="KD26" s="9"/>
      <c r="KE26" s="9"/>
      <c r="KF26" s="9"/>
      <c r="KG26" s="22"/>
      <c r="KH26" s="10"/>
      <c r="KI26" s="10"/>
      <c r="KJ26" s="10"/>
      <c r="KK26" s="10"/>
      <c r="KL26" s="10"/>
      <c r="KM26" s="15"/>
      <c r="KN26" s="22"/>
      <c r="KO26" s="9"/>
      <c r="KP26" s="9"/>
      <c r="KQ26" s="9"/>
      <c r="KR26" s="9"/>
      <c r="KS26" s="9"/>
      <c r="KT26" s="9"/>
      <c r="KU26" s="9"/>
      <c r="KV26" s="9"/>
      <c r="KW26" s="9"/>
      <c r="KX26" s="9"/>
      <c r="KY26" s="17"/>
      <c r="KZ26" s="15"/>
      <c r="LA26" s="10"/>
      <c r="LB26" s="10"/>
      <c r="LC26" s="10"/>
      <c r="LD26" s="10"/>
      <c r="LE26" s="18"/>
      <c r="LF26" s="9"/>
      <c r="LG26" s="9"/>
      <c r="LH26" s="9"/>
      <c r="LI26" s="9"/>
      <c r="LJ26" s="22"/>
      <c r="LK26" s="10"/>
      <c r="LL26" s="10"/>
      <c r="LM26" s="10"/>
      <c r="LN26" s="10"/>
      <c r="LO26" s="15"/>
      <c r="LP26" s="17"/>
      <c r="LQ26" s="9"/>
      <c r="LR26" s="9"/>
      <c r="LS26" s="9"/>
      <c r="LT26" s="9"/>
      <c r="LU26" s="9"/>
      <c r="LV26" s="11"/>
      <c r="LW26" s="10"/>
      <c r="LX26" s="10"/>
      <c r="LY26" s="10"/>
      <c r="LZ26" s="10"/>
      <c r="MA26" s="18"/>
      <c r="MB26" s="9"/>
      <c r="MC26" s="9"/>
      <c r="MD26" s="9"/>
      <c r="ME26" s="9"/>
      <c r="MF26" s="9"/>
      <c r="MG26" s="9"/>
      <c r="MH26" s="9"/>
      <c r="MI26" s="9"/>
      <c r="MJ26" s="9"/>
      <c r="MK26" s="9"/>
      <c r="ML26" s="9"/>
      <c r="MM26" s="18"/>
      <c r="MN26" s="12"/>
      <c r="MO26" s="10"/>
      <c r="MP26" s="10"/>
      <c r="MQ26" s="10"/>
      <c r="MR26" s="10"/>
      <c r="MS26" s="10"/>
      <c r="MT26" s="19"/>
      <c r="MU26" s="9"/>
      <c r="MV26" s="9"/>
      <c r="MW26" s="9"/>
      <c r="MX26" s="9"/>
      <c r="MY26" s="9"/>
      <c r="MZ26" s="9"/>
      <c r="NA26" s="9"/>
      <c r="NB26" s="9"/>
      <c r="NC26" s="9"/>
      <c r="ND26" s="9"/>
      <c r="NE26" s="9"/>
      <c r="NF26" s="9"/>
      <c r="NG26" s="20"/>
      <c r="NH26" s="10"/>
      <c r="NI26" s="10"/>
      <c r="NJ26" s="10"/>
      <c r="NK26" s="10"/>
      <c r="NL26" s="10"/>
      <c r="NM26" s="10"/>
      <c r="NN26" s="16"/>
      <c r="NO26" s="9"/>
      <c r="NP26" s="9"/>
      <c r="NQ26" s="9"/>
      <c r="NR26" s="9"/>
      <c r="NS26" s="9"/>
      <c r="NT26" s="9"/>
      <c r="NU26" s="9"/>
      <c r="NV26" s="9"/>
      <c r="NW26" s="9"/>
      <c r="NX26" s="9"/>
      <c r="NY26" s="9"/>
      <c r="NZ26" s="22"/>
      <c r="OA26" s="15"/>
      <c r="OB26" s="10"/>
      <c r="OC26" s="10"/>
      <c r="OD26" s="10"/>
      <c r="OE26" s="10"/>
      <c r="OF26" s="10"/>
      <c r="OG26" s="18"/>
      <c r="OH26" s="9"/>
      <c r="OI26" s="9"/>
      <c r="OJ26" s="9"/>
      <c r="OK26" s="9"/>
      <c r="OL26" s="17"/>
      <c r="OM26" s="10"/>
      <c r="ON26" s="10"/>
      <c r="OO26" s="10"/>
      <c r="OP26" s="10"/>
      <c r="OQ26" s="10"/>
      <c r="OR26" s="10"/>
      <c r="OS26" s="10"/>
      <c r="OT26" s="10"/>
      <c r="OU26" s="10"/>
      <c r="OV26" s="10"/>
      <c r="OW26" s="10"/>
      <c r="OX26" s="10"/>
      <c r="OY26" s="10"/>
      <c r="OZ26" s="10"/>
      <c r="PA26" s="10"/>
      <c r="PB26" s="29"/>
      <c r="PC26" s="9"/>
      <c r="PD26" s="9"/>
      <c r="PE26" s="9"/>
      <c r="PF26" s="9"/>
      <c r="PG26" s="17"/>
      <c r="PH26" s="15"/>
      <c r="PI26" s="10"/>
      <c r="PJ26" s="10"/>
      <c r="PK26" s="10"/>
      <c r="PL26" s="10"/>
      <c r="PM26" s="10"/>
      <c r="PN26" s="10"/>
      <c r="PO26" s="10"/>
      <c r="PP26" s="10"/>
      <c r="PQ26" s="10"/>
      <c r="PR26" s="10"/>
      <c r="PS26" s="10"/>
      <c r="PT26" s="10"/>
      <c r="PU26" s="10"/>
      <c r="PV26" s="10"/>
      <c r="PW26" s="10"/>
      <c r="PX26" s="13"/>
      <c r="PY26" s="9"/>
      <c r="PZ26" s="9"/>
      <c r="QA26" s="9"/>
      <c r="QB26" s="9"/>
      <c r="QC26" s="9"/>
      <c r="QD26" s="9"/>
      <c r="QE26" s="9"/>
      <c r="QF26" s="9"/>
      <c r="QG26" s="9"/>
      <c r="QH26" s="9"/>
      <c r="QI26" s="9"/>
      <c r="QJ26" s="9"/>
      <c r="QK26" s="9"/>
      <c r="QL26" s="9"/>
      <c r="QM26" s="17"/>
      <c r="QN26" s="10"/>
      <c r="QO26" s="10"/>
      <c r="QP26" s="22"/>
      <c r="QQ26" s="9"/>
      <c r="QR26" s="9"/>
      <c r="QS26" s="9"/>
      <c r="QT26" s="9"/>
      <c r="QU26" s="9"/>
      <c r="QV26" s="14"/>
      <c r="QW26" s="10"/>
      <c r="QX26" s="10"/>
      <c r="QY26" s="10"/>
      <c r="QZ26" s="10"/>
      <c r="RA26" s="13"/>
      <c r="RB26" s="9"/>
      <c r="RC26" s="9"/>
      <c r="RD26" s="9"/>
      <c r="RE26" s="9"/>
      <c r="RF26" s="9"/>
      <c r="RG26" s="18"/>
      <c r="RH26" s="10"/>
      <c r="RI26" s="10"/>
      <c r="RJ26" s="10"/>
      <c r="RK26" s="10"/>
      <c r="RL26" s="12"/>
      <c r="RM26" s="22"/>
      <c r="RN26" s="9"/>
      <c r="RO26" s="9"/>
      <c r="RP26" s="9"/>
      <c r="RQ26" s="9"/>
      <c r="RR26" s="9"/>
      <c r="RS26" s="9"/>
      <c r="RT26" s="9"/>
      <c r="RU26" s="9"/>
      <c r="RV26" s="9"/>
      <c r="RW26" s="9"/>
      <c r="RX26" s="17"/>
      <c r="RY26" s="14"/>
      <c r="RZ26" s="10"/>
      <c r="SA26" s="10"/>
      <c r="SB26" s="10"/>
      <c r="SC26" s="10"/>
      <c r="SD26" s="18"/>
      <c r="SE26" s="9"/>
      <c r="SF26" s="9"/>
      <c r="SG26" s="9"/>
      <c r="SH26" s="9"/>
      <c r="SI26" s="9"/>
      <c r="SJ26" s="9"/>
      <c r="SK26" s="9"/>
      <c r="SL26" s="9"/>
      <c r="SM26" s="9"/>
      <c r="SN26" s="9"/>
      <c r="SO26" s="9"/>
      <c r="SP26" s="9"/>
      <c r="SQ26" s="9"/>
      <c r="SR26" s="9"/>
      <c r="SS26" s="16"/>
      <c r="ST26" s="10"/>
      <c r="SU26" s="10"/>
      <c r="SV26" s="13"/>
      <c r="SW26" s="9"/>
      <c r="SX26" s="9"/>
      <c r="SY26" s="9"/>
      <c r="SZ26" s="9"/>
      <c r="TA26" s="9"/>
      <c r="TB26" s="9"/>
      <c r="TC26" s="9"/>
      <c r="TD26" s="9"/>
      <c r="TE26" s="9"/>
      <c r="TF26" s="9"/>
      <c r="TG26" s="9"/>
      <c r="TH26" s="9"/>
      <c r="TI26" s="9"/>
      <c r="TJ26" s="22"/>
      <c r="TK26" s="10"/>
      <c r="TL26" s="10"/>
      <c r="TM26" s="10"/>
      <c r="TN26" s="10"/>
      <c r="TO26" s="10"/>
      <c r="TP26" s="10"/>
      <c r="TQ26" s="10"/>
      <c r="TR26" s="10"/>
      <c r="TS26" s="9"/>
      <c r="TT26" s="9"/>
    </row>
    <row r="27" spans="1:540" ht="9.6" customHeight="1"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11"/>
      <c r="IS27" s="10"/>
      <c r="IT27" s="10"/>
      <c r="IU27" s="10"/>
      <c r="IV27" s="10"/>
      <c r="IW27" s="10"/>
      <c r="IX27" s="10"/>
      <c r="IY27" s="10"/>
      <c r="IZ27" s="10"/>
      <c r="JA27" s="10"/>
      <c r="JB27" s="10"/>
      <c r="JC27" s="15"/>
      <c r="JD27" s="22"/>
      <c r="JE27" s="22"/>
      <c r="JF27" s="22"/>
      <c r="JG27" s="17"/>
      <c r="JH27" s="11"/>
      <c r="JI27" s="10"/>
      <c r="JJ27" s="10"/>
      <c r="JK27" s="15"/>
      <c r="JL27" s="17"/>
      <c r="JM27" s="22"/>
      <c r="JN27" s="22"/>
      <c r="JO27" s="22"/>
      <c r="JP27" s="15"/>
      <c r="JQ27" s="10"/>
      <c r="JR27" s="10"/>
      <c r="JS27" s="13"/>
      <c r="JT27" s="17"/>
      <c r="JU27" s="22"/>
      <c r="JV27" s="22"/>
      <c r="JW27" s="22"/>
      <c r="JX27" s="15"/>
      <c r="JY27" s="10"/>
      <c r="JZ27" s="10"/>
      <c r="KA27" s="15"/>
      <c r="KB27" s="22"/>
      <c r="KC27" s="22"/>
      <c r="KD27" s="22"/>
      <c r="KE27" s="22"/>
      <c r="KF27" s="22"/>
      <c r="KG27" s="18"/>
      <c r="KH27" s="10"/>
      <c r="KI27" s="10"/>
      <c r="KJ27" s="10"/>
      <c r="KK27" s="10"/>
      <c r="KL27" s="10"/>
      <c r="KM27" s="10"/>
      <c r="KN27" s="12"/>
      <c r="KO27" s="16"/>
      <c r="KP27" s="17"/>
      <c r="KQ27" s="9"/>
      <c r="KR27" s="9"/>
      <c r="KS27" s="9"/>
      <c r="KT27" s="9"/>
      <c r="KU27" s="9"/>
      <c r="KV27" s="9"/>
      <c r="KW27" s="17"/>
      <c r="KX27" s="16"/>
      <c r="KY27" s="15"/>
      <c r="KZ27" s="10"/>
      <c r="LA27" s="10"/>
      <c r="LB27" s="10"/>
      <c r="LC27" s="10"/>
      <c r="LD27" s="10"/>
      <c r="LE27" s="16"/>
      <c r="LF27" s="17"/>
      <c r="LG27" s="22"/>
      <c r="LH27" s="22"/>
      <c r="LI27" s="17"/>
      <c r="LJ27" s="18"/>
      <c r="LK27" s="10"/>
      <c r="LL27" s="10"/>
      <c r="LM27" s="10"/>
      <c r="LN27" s="10"/>
      <c r="LO27" s="10"/>
      <c r="LP27" s="13"/>
      <c r="LQ27" s="22"/>
      <c r="LR27" s="22"/>
      <c r="LS27" s="22"/>
      <c r="LT27" s="22"/>
      <c r="LU27" s="22"/>
      <c r="LV27" s="18"/>
      <c r="LW27" s="10"/>
      <c r="LX27" s="10"/>
      <c r="LY27" s="10"/>
      <c r="LZ27" s="10"/>
      <c r="MA27" s="10"/>
      <c r="MB27" s="14"/>
      <c r="MC27" s="33"/>
      <c r="MD27" s="17"/>
      <c r="ME27" s="9"/>
      <c r="MF27" s="9"/>
      <c r="MG27" s="9"/>
      <c r="MH27" s="9"/>
      <c r="MI27" s="9"/>
      <c r="MJ27" s="17"/>
      <c r="MK27" s="22"/>
      <c r="ML27" s="13"/>
      <c r="MM27" s="10"/>
      <c r="MN27" s="10"/>
      <c r="MO27" s="10"/>
      <c r="MP27" s="10"/>
      <c r="MQ27" s="10"/>
      <c r="MR27" s="10"/>
      <c r="MS27" s="10"/>
      <c r="MT27" s="10"/>
      <c r="MU27" s="11"/>
      <c r="MV27" s="16"/>
      <c r="MW27" s="17"/>
      <c r="MX27" s="9"/>
      <c r="MY27" s="9"/>
      <c r="MZ27" s="9"/>
      <c r="NA27" s="9"/>
      <c r="NB27" s="9"/>
      <c r="NC27" s="9"/>
      <c r="ND27" s="17"/>
      <c r="NE27" s="18"/>
      <c r="NF27" s="15"/>
      <c r="NG27" s="10"/>
      <c r="NH27" s="10"/>
      <c r="NI27" s="10"/>
      <c r="NJ27" s="10"/>
      <c r="NK27" s="10"/>
      <c r="NL27" s="10"/>
      <c r="NM27" s="10"/>
      <c r="NN27" s="10"/>
      <c r="NO27" s="11"/>
      <c r="NP27" s="16"/>
      <c r="NQ27" s="17"/>
      <c r="NR27" s="9"/>
      <c r="NS27" s="9"/>
      <c r="NT27" s="9"/>
      <c r="NU27" s="9"/>
      <c r="NV27" s="9"/>
      <c r="NW27" s="9"/>
      <c r="NX27" s="22"/>
      <c r="NY27" s="16"/>
      <c r="NZ27" s="12"/>
      <c r="OA27" s="10"/>
      <c r="OB27" s="10"/>
      <c r="OC27" s="10"/>
      <c r="OD27" s="10"/>
      <c r="OE27" s="10"/>
      <c r="OF27" s="10"/>
      <c r="OG27" s="18"/>
      <c r="OH27" s="22"/>
      <c r="OI27" s="22"/>
      <c r="OJ27" s="22"/>
      <c r="OK27" s="22"/>
      <c r="OL27" s="18"/>
      <c r="OM27" s="10"/>
      <c r="ON27" s="10"/>
      <c r="OO27" s="10"/>
      <c r="OP27" s="10"/>
      <c r="OQ27" s="10"/>
      <c r="OR27" s="10"/>
      <c r="OS27" s="10"/>
      <c r="OT27" s="10"/>
      <c r="OU27" s="10"/>
      <c r="OV27" s="10"/>
      <c r="OW27" s="10"/>
      <c r="OX27" s="10"/>
      <c r="OY27" s="10"/>
      <c r="OZ27" s="10"/>
      <c r="PA27" s="10"/>
      <c r="PB27" s="16"/>
      <c r="PC27" s="22"/>
      <c r="PD27" s="22"/>
      <c r="PE27" s="22"/>
      <c r="PF27" s="22"/>
      <c r="PG27" s="22"/>
      <c r="PH27" s="12"/>
      <c r="PI27" s="10"/>
      <c r="PJ27" s="10"/>
      <c r="PK27" s="10"/>
      <c r="PL27" s="10"/>
      <c r="PM27" s="10"/>
      <c r="PN27" s="10"/>
      <c r="PO27" s="10"/>
      <c r="PP27" s="10"/>
      <c r="PQ27" s="10"/>
      <c r="PR27" s="10"/>
      <c r="PS27" s="10"/>
      <c r="PT27" s="10"/>
      <c r="PU27" s="10"/>
      <c r="PV27" s="10"/>
      <c r="PW27" s="10"/>
      <c r="PX27" s="14"/>
      <c r="PY27" s="22"/>
      <c r="PZ27" s="22"/>
      <c r="QA27" s="22"/>
      <c r="QB27" s="22"/>
      <c r="QC27" s="22"/>
      <c r="QD27" s="22"/>
      <c r="QE27" s="22"/>
      <c r="QF27" s="22"/>
      <c r="QG27" s="22"/>
      <c r="QH27" s="22"/>
      <c r="QI27" s="22"/>
      <c r="QJ27" s="22"/>
      <c r="QK27" s="22"/>
      <c r="QL27" s="22"/>
      <c r="QM27" s="22"/>
      <c r="QN27" s="10"/>
      <c r="QO27" s="13"/>
      <c r="QP27" s="22"/>
      <c r="QQ27" s="22"/>
      <c r="QR27" s="22"/>
      <c r="QS27" s="22"/>
      <c r="QT27" s="22"/>
      <c r="QU27" s="16"/>
      <c r="QV27" s="10"/>
      <c r="QW27" s="10"/>
      <c r="QX27" s="10"/>
      <c r="QY27" s="10"/>
      <c r="QZ27" s="10"/>
      <c r="RA27" s="10"/>
      <c r="RB27" s="33"/>
      <c r="RC27" s="22"/>
      <c r="RD27" s="22"/>
      <c r="RE27" s="22"/>
      <c r="RF27" s="22"/>
      <c r="RG27" s="17"/>
      <c r="RH27" s="14"/>
      <c r="RI27" s="10"/>
      <c r="RJ27" s="10"/>
      <c r="RK27" s="10"/>
      <c r="RL27" s="10"/>
      <c r="RM27" s="12"/>
      <c r="RN27" s="13"/>
      <c r="RO27" s="22"/>
      <c r="RP27" s="9"/>
      <c r="RQ27" s="9"/>
      <c r="RR27" s="9"/>
      <c r="RS27" s="9"/>
      <c r="RT27" s="9"/>
      <c r="RU27" s="9"/>
      <c r="RV27" s="17"/>
      <c r="RW27" s="16"/>
      <c r="RX27" s="15"/>
      <c r="RY27" s="10"/>
      <c r="RZ27" s="10"/>
      <c r="SA27" s="10"/>
      <c r="SB27" s="10"/>
      <c r="SC27" s="10"/>
      <c r="SD27" s="38"/>
      <c r="SE27" s="22"/>
      <c r="SF27" s="22"/>
      <c r="SG27" s="22"/>
      <c r="SH27" s="22"/>
      <c r="SI27" s="22"/>
      <c r="SJ27" s="22"/>
      <c r="SK27" s="22"/>
      <c r="SL27" s="22"/>
      <c r="SM27" s="22"/>
      <c r="SN27" s="22"/>
      <c r="SO27" s="22"/>
      <c r="SP27" s="22"/>
      <c r="SQ27" s="22"/>
      <c r="SR27" s="22"/>
      <c r="SS27" s="13"/>
      <c r="ST27" s="10"/>
      <c r="SU27" s="10"/>
      <c r="SV27" s="13"/>
      <c r="SW27" s="17"/>
      <c r="SX27" s="22"/>
      <c r="SY27" s="22"/>
      <c r="SZ27" s="22"/>
      <c r="TA27" s="22"/>
      <c r="TB27" s="22"/>
      <c r="TC27" s="22"/>
      <c r="TD27" s="22"/>
      <c r="TE27" s="22"/>
      <c r="TF27" s="22"/>
      <c r="TG27" s="22"/>
      <c r="TH27" s="22"/>
      <c r="TI27" s="22"/>
      <c r="TJ27" s="18"/>
      <c r="TK27" s="10"/>
      <c r="TL27" s="10"/>
      <c r="TM27" s="10"/>
      <c r="TN27" s="10"/>
      <c r="TO27" s="10"/>
      <c r="TP27" s="10"/>
      <c r="TQ27" s="10"/>
      <c r="TR27" s="10"/>
      <c r="TS27" s="9"/>
      <c r="TT27" s="9"/>
    </row>
    <row r="28" spans="1:540" ht="9.6" customHeight="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11"/>
      <c r="IS28" s="10"/>
      <c r="IT28" s="10"/>
      <c r="IU28" s="10"/>
      <c r="IV28" s="10"/>
      <c r="IW28" s="10"/>
      <c r="IX28" s="10"/>
      <c r="IY28" s="10"/>
      <c r="IZ28" s="10"/>
      <c r="JA28" s="10"/>
      <c r="JB28" s="10"/>
      <c r="JC28" s="10"/>
      <c r="JD28" s="12"/>
      <c r="JE28" s="12"/>
      <c r="JF28" s="12"/>
      <c r="JG28" s="12"/>
      <c r="JH28" s="10"/>
      <c r="JI28" s="10"/>
      <c r="JJ28" s="10"/>
      <c r="JK28" s="10"/>
      <c r="JL28" s="12"/>
      <c r="JM28" s="12"/>
      <c r="JN28" s="12"/>
      <c r="JO28" s="12"/>
      <c r="JP28" s="10"/>
      <c r="JQ28" s="10"/>
      <c r="JR28" s="10"/>
      <c r="JS28" s="10"/>
      <c r="JT28" s="12"/>
      <c r="JU28" s="12"/>
      <c r="JV28" s="12"/>
      <c r="JW28" s="12"/>
      <c r="JX28" s="10"/>
      <c r="JY28" s="10"/>
      <c r="JZ28" s="10"/>
      <c r="KA28" s="10"/>
      <c r="KB28" s="12"/>
      <c r="KC28" s="12"/>
      <c r="KD28" s="12"/>
      <c r="KE28" s="12"/>
      <c r="KF28" s="12"/>
      <c r="KG28" s="12"/>
      <c r="KH28" s="10"/>
      <c r="KI28" s="10"/>
      <c r="KJ28" s="10"/>
      <c r="KK28" s="10"/>
      <c r="KL28" s="10"/>
      <c r="KM28" s="10"/>
      <c r="KN28" s="10"/>
      <c r="KO28" s="10"/>
      <c r="KP28" s="12"/>
      <c r="KQ28" s="15"/>
      <c r="KR28" s="14"/>
      <c r="KS28" s="11"/>
      <c r="KT28" s="11"/>
      <c r="KU28" s="11"/>
      <c r="KV28" s="11"/>
      <c r="KW28" s="15"/>
      <c r="KX28" s="10"/>
      <c r="KY28" s="10"/>
      <c r="KZ28" s="10"/>
      <c r="LA28" s="10"/>
      <c r="LB28" s="10"/>
      <c r="LC28" s="10"/>
      <c r="LD28" s="10"/>
      <c r="LE28" s="12"/>
      <c r="LF28" s="12"/>
      <c r="LG28" s="12"/>
      <c r="LH28" s="12"/>
      <c r="LI28" s="12"/>
      <c r="LJ28" s="12"/>
      <c r="LK28" s="10"/>
      <c r="LL28" s="10"/>
      <c r="LM28" s="10"/>
      <c r="LN28" s="10"/>
      <c r="LO28" s="10"/>
      <c r="LP28" s="10"/>
      <c r="LQ28" s="12"/>
      <c r="LR28" s="12"/>
      <c r="LS28" s="12"/>
      <c r="LT28" s="12"/>
      <c r="LU28" s="12"/>
      <c r="LV28" s="12"/>
      <c r="LW28" s="10"/>
      <c r="LX28" s="10"/>
      <c r="LY28" s="10"/>
      <c r="LZ28" s="10"/>
      <c r="MA28" s="10"/>
      <c r="MB28" s="10"/>
      <c r="MC28" s="10"/>
      <c r="MD28" s="15"/>
      <c r="ME28" s="11"/>
      <c r="MF28" s="11"/>
      <c r="MG28" s="11"/>
      <c r="MH28" s="11"/>
      <c r="MI28" s="11"/>
      <c r="MJ28" s="15"/>
      <c r="MK28" s="10"/>
      <c r="ML28" s="10"/>
      <c r="MM28" s="10"/>
      <c r="MN28" s="10"/>
      <c r="MO28" s="10"/>
      <c r="MP28" s="10"/>
      <c r="MQ28" s="10"/>
      <c r="MR28" s="10"/>
      <c r="MS28" s="10"/>
      <c r="MT28" s="10"/>
      <c r="MU28" s="10"/>
      <c r="MV28" s="10"/>
      <c r="MW28" s="35"/>
      <c r="MX28" s="11"/>
      <c r="MY28" s="14"/>
      <c r="MZ28" s="11"/>
      <c r="NA28" s="11"/>
      <c r="NB28" s="11"/>
      <c r="NC28" s="11"/>
      <c r="ND28" s="15"/>
      <c r="NE28" s="10"/>
      <c r="NF28" s="10"/>
      <c r="NG28" s="10"/>
      <c r="NH28" s="10"/>
      <c r="NI28" s="10"/>
      <c r="NJ28" s="10"/>
      <c r="NK28" s="10"/>
      <c r="NL28" s="10"/>
      <c r="NM28" s="10"/>
      <c r="NN28" s="10"/>
      <c r="NO28" s="10"/>
      <c r="NP28" s="10"/>
      <c r="NQ28" s="25"/>
      <c r="NR28" s="11"/>
      <c r="NS28" s="14"/>
      <c r="NT28" s="11"/>
      <c r="NU28" s="11"/>
      <c r="NV28" s="11"/>
      <c r="NW28" s="11"/>
      <c r="NX28" s="10"/>
      <c r="NY28" s="10"/>
      <c r="NZ28" s="10"/>
      <c r="OA28" s="10"/>
      <c r="OB28" s="10"/>
      <c r="OC28" s="10"/>
      <c r="OD28" s="10"/>
      <c r="OE28" s="10"/>
      <c r="OF28" s="10"/>
      <c r="OG28" s="12"/>
      <c r="OH28" s="12"/>
      <c r="OI28" s="12"/>
      <c r="OJ28" s="12"/>
      <c r="OK28" s="12"/>
      <c r="OL28" s="12"/>
      <c r="OM28" s="10"/>
      <c r="ON28" s="10"/>
      <c r="OO28" s="10"/>
      <c r="OP28" s="10"/>
      <c r="OQ28" s="10"/>
      <c r="OR28" s="10"/>
      <c r="OS28" s="10"/>
      <c r="OT28" s="10"/>
      <c r="OU28" s="10"/>
      <c r="OV28" s="10"/>
      <c r="OW28" s="10"/>
      <c r="OX28" s="10"/>
      <c r="OY28" s="10"/>
      <c r="OZ28" s="10"/>
      <c r="PA28" s="10"/>
      <c r="PB28" s="10"/>
      <c r="PC28" s="12"/>
      <c r="PD28" s="12"/>
      <c r="PE28" s="12"/>
      <c r="PF28" s="12"/>
      <c r="PG28" s="12"/>
      <c r="PH28" s="10"/>
      <c r="PI28" s="10"/>
      <c r="PJ28" s="10"/>
      <c r="PK28" s="10"/>
      <c r="PL28" s="10"/>
      <c r="PM28" s="10"/>
      <c r="PN28" s="10"/>
      <c r="PO28" s="10"/>
      <c r="PP28" s="10"/>
      <c r="PQ28" s="10"/>
      <c r="PR28" s="10"/>
      <c r="PS28" s="10"/>
      <c r="PT28" s="10"/>
      <c r="PU28" s="10"/>
      <c r="PV28" s="10"/>
      <c r="PW28" s="10"/>
      <c r="PX28" s="10"/>
      <c r="PY28" s="12"/>
      <c r="PZ28" s="12"/>
      <c r="QA28" s="12"/>
      <c r="QB28" s="12"/>
      <c r="QC28" s="12"/>
      <c r="QD28" s="12"/>
      <c r="QE28" s="12"/>
      <c r="QF28" s="12"/>
      <c r="QG28" s="12"/>
      <c r="QH28" s="12"/>
      <c r="QI28" s="12"/>
      <c r="QJ28" s="12"/>
      <c r="QK28" s="12"/>
      <c r="QL28" s="12"/>
      <c r="QM28" s="12"/>
      <c r="QN28" s="10"/>
      <c r="QO28" s="12"/>
      <c r="QP28" s="12"/>
      <c r="QQ28" s="12"/>
      <c r="QR28" s="12"/>
      <c r="QS28" s="12"/>
      <c r="QT28" s="12"/>
      <c r="QU28" s="10"/>
      <c r="QV28" s="10"/>
      <c r="QW28" s="10"/>
      <c r="QX28" s="10"/>
      <c r="QY28" s="10"/>
      <c r="QZ28" s="10"/>
      <c r="RA28" s="10"/>
      <c r="RB28" s="10"/>
      <c r="RC28" s="12"/>
      <c r="RD28" s="12"/>
      <c r="RE28" s="12"/>
      <c r="RF28" s="12"/>
      <c r="RG28" s="12"/>
      <c r="RH28" s="10"/>
      <c r="RI28" s="10"/>
      <c r="RJ28" s="10"/>
      <c r="RK28" s="10"/>
      <c r="RL28" s="10"/>
      <c r="RM28" s="10"/>
      <c r="RN28" s="10"/>
      <c r="RO28" s="12"/>
      <c r="RP28" s="15"/>
      <c r="RQ28" s="11"/>
      <c r="RR28" s="11"/>
      <c r="RS28" s="11"/>
      <c r="RT28" s="11"/>
      <c r="RU28" s="11"/>
      <c r="RV28" s="12"/>
      <c r="RW28" s="10"/>
      <c r="RX28" s="10"/>
      <c r="RY28" s="10"/>
      <c r="RZ28" s="10"/>
      <c r="SA28" s="10"/>
      <c r="SB28" s="10"/>
      <c r="SC28" s="10"/>
      <c r="SD28" s="12"/>
      <c r="SE28" s="12"/>
      <c r="SF28" s="12"/>
      <c r="SG28" s="12"/>
      <c r="SH28" s="12"/>
      <c r="SI28" s="12"/>
      <c r="SJ28" s="12"/>
      <c r="SK28" s="12"/>
      <c r="SL28" s="12"/>
      <c r="SM28" s="12"/>
      <c r="SN28" s="12"/>
      <c r="SO28" s="12"/>
      <c r="SP28" s="12"/>
      <c r="SQ28" s="12"/>
      <c r="SR28" s="12"/>
      <c r="SS28" s="10"/>
      <c r="ST28" s="10"/>
      <c r="SU28" s="10"/>
      <c r="SV28" s="10"/>
      <c r="SW28" s="12"/>
      <c r="SX28" s="12"/>
      <c r="SY28" s="12"/>
      <c r="SZ28" s="12"/>
      <c r="TA28" s="12"/>
      <c r="TB28" s="12"/>
      <c r="TC28" s="12"/>
      <c r="TD28" s="12"/>
      <c r="TE28" s="12"/>
      <c r="TF28" s="12"/>
      <c r="TG28" s="12"/>
      <c r="TH28" s="12"/>
      <c r="TI28" s="12"/>
      <c r="TJ28" s="12"/>
      <c r="TK28" s="10"/>
      <c r="TL28" s="10"/>
      <c r="TM28" s="10"/>
      <c r="TN28" s="10"/>
      <c r="TO28" s="10"/>
      <c r="TP28" s="10"/>
      <c r="TQ28" s="10"/>
      <c r="TR28" s="10"/>
      <c r="TS28" s="9"/>
      <c r="TT28" s="9"/>
    </row>
    <row r="29" spans="1:540" ht="9.6" customHeight="1"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17"/>
      <c r="DJ29" s="22"/>
      <c r="DK29" s="22"/>
      <c r="DL29" s="18"/>
      <c r="DM29" s="23"/>
      <c r="DN29" s="13"/>
      <c r="DO29" s="13"/>
      <c r="DP29" s="14"/>
      <c r="DQ29" s="49"/>
      <c r="DR29" s="15"/>
      <c r="DS29" s="15"/>
      <c r="DT29" s="15"/>
      <c r="DU29" s="15"/>
      <c r="DV29" s="15"/>
      <c r="DW29" s="19"/>
      <c r="DX29" s="20"/>
      <c r="DY29" s="13"/>
      <c r="DZ29" s="16"/>
      <c r="EA29" s="18"/>
      <c r="EB29" s="17"/>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11"/>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9"/>
      <c r="TT29" s="9"/>
    </row>
    <row r="30" spans="1:540" ht="9.6" customHeight="1"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18"/>
      <c r="DG30" s="16"/>
      <c r="DH30" s="13"/>
      <c r="DI30" s="15"/>
      <c r="DJ30" s="10"/>
      <c r="DK30" s="10"/>
      <c r="DL30" s="10"/>
      <c r="DM30" s="10"/>
      <c r="DN30" s="10"/>
      <c r="DO30" s="10"/>
      <c r="DP30" s="10"/>
      <c r="DQ30" s="24"/>
      <c r="DR30" s="10"/>
      <c r="DS30" s="24"/>
      <c r="DT30" s="24"/>
      <c r="DU30" s="24"/>
      <c r="DV30" s="10"/>
      <c r="DW30" s="10"/>
      <c r="DX30" s="10"/>
      <c r="DY30" s="10"/>
      <c r="DZ30" s="10"/>
      <c r="EA30" s="10"/>
      <c r="EB30" s="24"/>
      <c r="EC30" s="49"/>
      <c r="ED30" s="13"/>
      <c r="EE30" s="29"/>
      <c r="EF30" s="22"/>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11"/>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9"/>
      <c r="TT30" s="9"/>
    </row>
    <row r="31" spans="1:540" ht="9.6" customHeight="1"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18"/>
      <c r="DD31" s="13"/>
      <c r="DE31" s="11"/>
      <c r="DF31" s="10"/>
      <c r="DG31" s="10"/>
      <c r="DH31" s="10"/>
      <c r="DI31" s="24"/>
      <c r="DJ31" s="24"/>
      <c r="DK31" s="24"/>
      <c r="DL31" s="24"/>
      <c r="DM31" s="24"/>
      <c r="DN31" s="24"/>
      <c r="DO31" s="24"/>
      <c r="DP31" s="24"/>
      <c r="DQ31" s="24"/>
      <c r="DR31" s="24"/>
      <c r="DS31" s="24"/>
      <c r="DT31" s="24"/>
      <c r="DU31" s="24"/>
      <c r="DV31" s="24"/>
      <c r="DW31" s="24"/>
      <c r="DX31" s="24"/>
      <c r="DY31" s="24"/>
      <c r="DZ31" s="24"/>
      <c r="EA31" s="24"/>
      <c r="EB31" s="24"/>
      <c r="EC31" s="24"/>
      <c r="ED31" s="10"/>
      <c r="EE31" s="40"/>
      <c r="EF31" s="15"/>
      <c r="EG31" s="11"/>
      <c r="EH31" s="16"/>
      <c r="EI31" s="22"/>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11"/>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2"/>
      <c r="OE31" s="12"/>
      <c r="OF31" s="12"/>
      <c r="OG31" s="12"/>
      <c r="OH31" s="12"/>
      <c r="OI31" s="12"/>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9"/>
      <c r="TT31" s="9"/>
    </row>
    <row r="32" spans="1:540" ht="9.6" customHeight="1"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13"/>
      <c r="DB32" s="31"/>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11"/>
      <c r="EK32" s="18"/>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11"/>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2"/>
      <c r="NX32" s="15"/>
      <c r="NY32" s="13"/>
      <c r="NZ32" s="16"/>
      <c r="OA32" s="18"/>
      <c r="OB32" s="18"/>
      <c r="OC32" s="18"/>
      <c r="OD32" s="17"/>
      <c r="OE32" s="17"/>
      <c r="OF32" s="17"/>
      <c r="OG32" s="17"/>
      <c r="OH32" s="17"/>
      <c r="OI32" s="17"/>
      <c r="OJ32" s="22"/>
      <c r="OK32" s="18"/>
      <c r="OL32" s="16"/>
      <c r="OM32" s="14"/>
      <c r="ON32" s="12"/>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9"/>
      <c r="TT32" s="9"/>
    </row>
    <row r="33" spans="1:540" ht="9.6" customHeight="1"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17"/>
      <c r="CX33" s="34"/>
      <c r="CY33" s="12"/>
      <c r="CZ33" s="10"/>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10"/>
      <c r="EM33" s="13"/>
      <c r="EN33" s="22"/>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11"/>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5"/>
      <c r="NT33" s="23"/>
      <c r="NU33" s="22"/>
      <c r="NV33" s="17"/>
      <c r="NW33" s="9"/>
      <c r="NX33" s="9"/>
      <c r="NY33" s="17"/>
      <c r="NZ33" s="22"/>
      <c r="OA33" s="22"/>
      <c r="OB33" s="22"/>
      <c r="OC33" s="22"/>
      <c r="OD33" s="22"/>
      <c r="OE33" s="22"/>
      <c r="OF33" s="22"/>
      <c r="OG33" s="22"/>
      <c r="OH33" s="22"/>
      <c r="OI33" s="22"/>
      <c r="OJ33" s="22"/>
      <c r="OK33" s="22"/>
      <c r="OL33" s="22"/>
      <c r="OM33" s="9"/>
      <c r="ON33" s="9"/>
      <c r="OO33" s="17"/>
      <c r="OP33" s="22"/>
      <c r="OQ33" s="13"/>
      <c r="OR33" s="15"/>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9"/>
      <c r="TT33" s="9"/>
    </row>
    <row r="34" spans="1:540" ht="9.6" customHeight="1"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22"/>
      <c r="CU34" s="16"/>
      <c r="CV34" s="14"/>
      <c r="CW34" s="10"/>
      <c r="CX34" s="10"/>
      <c r="CY34" s="10"/>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10"/>
      <c r="EM34" s="10"/>
      <c r="EN34" s="10"/>
      <c r="EO34" s="14"/>
      <c r="EP34" s="18"/>
      <c r="EQ34" s="17"/>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11"/>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2"/>
      <c r="NP34" s="14"/>
      <c r="NQ34" s="16"/>
      <c r="NR34" s="18"/>
      <c r="NS34" s="22"/>
      <c r="NT34" s="22"/>
      <c r="NU34" s="17"/>
      <c r="NV34" s="22"/>
      <c r="NW34" s="22"/>
      <c r="NX34" s="22"/>
      <c r="NY34" s="22"/>
      <c r="NZ34" s="22"/>
      <c r="OA34" s="22"/>
      <c r="OB34" s="22"/>
      <c r="OC34" s="22"/>
      <c r="OD34" s="22"/>
      <c r="OE34" s="22"/>
      <c r="OF34" s="22"/>
      <c r="OG34" s="22"/>
      <c r="OH34" s="22"/>
      <c r="OI34" s="22"/>
      <c r="OJ34" s="22"/>
      <c r="OK34" s="22"/>
      <c r="OL34" s="22"/>
      <c r="OM34" s="22"/>
      <c r="ON34" s="22"/>
      <c r="OO34" s="22"/>
      <c r="OP34" s="17"/>
      <c r="OQ34" s="22"/>
      <c r="OR34" s="22"/>
      <c r="OS34" s="22"/>
      <c r="OT34" s="13"/>
      <c r="OU34" s="11"/>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9"/>
      <c r="TT34" s="9"/>
    </row>
    <row r="35" spans="1:540" ht="9.6" customHeight="1"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18"/>
      <c r="CS35" s="13"/>
      <c r="CT35" s="15"/>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12"/>
      <c r="EQ35" s="19"/>
      <c r="ER35" s="16"/>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11"/>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5"/>
      <c r="NN35" s="38"/>
      <c r="NO35" s="18"/>
      <c r="NP35" s="17"/>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18"/>
      <c r="OW35" s="13"/>
      <c r="OX35" s="12"/>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9"/>
      <c r="TT35" s="9"/>
    </row>
    <row r="36" spans="1:540" ht="9.6" customHeight="1"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16"/>
      <c r="CQ36" s="25"/>
      <c r="CR36" s="10"/>
      <c r="CS36" s="10"/>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10"/>
      <c r="ER36" s="36"/>
      <c r="ES36" s="11"/>
      <c r="ET36" s="22"/>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11"/>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8"/>
      <c r="NL36" s="17"/>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9"/>
      <c r="OY36" s="18"/>
      <c r="OZ36" s="12"/>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9"/>
      <c r="TT36" s="9"/>
    </row>
    <row r="37" spans="1:540" ht="9.6" customHeight="1"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17"/>
      <c r="CN37" s="16"/>
      <c r="CO37" s="24"/>
      <c r="CP37" s="10"/>
      <c r="CQ37" s="10"/>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10"/>
      <c r="EU37" s="15"/>
      <c r="EV37" s="18"/>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11"/>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2"/>
      <c r="NH37" s="14"/>
      <c r="NI37" s="17"/>
      <c r="NJ37" s="9"/>
      <c r="NK37" s="17"/>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9"/>
      <c r="PA37" s="9"/>
      <c r="PB37" s="14"/>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9"/>
      <c r="TT37" s="9"/>
    </row>
    <row r="38" spans="1:540" ht="9.6" customHeight="1"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17"/>
      <c r="CL38" s="16"/>
      <c r="CM38" s="15"/>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12"/>
      <c r="EW38" s="13"/>
      <c r="EX38" s="17"/>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11"/>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5"/>
      <c r="NF38" s="16"/>
      <c r="NG38" s="22"/>
      <c r="NH38" s="17"/>
      <c r="NI38" s="22"/>
      <c r="NJ38" s="18"/>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17"/>
      <c r="PC38" s="18"/>
      <c r="PD38" s="11"/>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9"/>
      <c r="TT38" s="9"/>
    </row>
    <row r="39" spans="1:540" ht="9.6" customHeight="1"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18"/>
      <c r="CK39" s="31"/>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12"/>
      <c r="EX39" s="15"/>
      <c r="EY39" s="16"/>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11"/>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32"/>
      <c r="ND39" s="18"/>
      <c r="NE39" s="22"/>
      <c r="NF39" s="17"/>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18"/>
      <c r="PF39" s="11"/>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9"/>
      <c r="TT39" s="9"/>
    </row>
    <row r="40" spans="1:540" ht="9.6" customHeight="1"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20"/>
      <c r="CJ40" s="10"/>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10"/>
      <c r="EY40" s="10"/>
      <c r="EZ40" s="14"/>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11"/>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11"/>
      <c r="NB40" s="22"/>
      <c r="NC40" s="17"/>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17"/>
      <c r="PG40" s="29"/>
      <c r="PH40" s="12"/>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9"/>
      <c r="TT40" s="9"/>
    </row>
    <row r="41" spans="1:540" ht="9.6" customHeight="1"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18"/>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16"/>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11"/>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1"/>
      <c r="MZ41" s="22"/>
      <c r="NA41" s="17"/>
      <c r="NB41" s="22"/>
      <c r="NC41" s="22"/>
      <c r="ND41" s="22"/>
      <c r="NE41" s="22"/>
      <c r="NF41" s="22"/>
      <c r="NG41" s="22"/>
      <c r="NH41" s="22"/>
      <c r="NI41" s="22"/>
      <c r="NJ41" s="22"/>
      <c r="NK41" s="22"/>
      <c r="NL41" s="22"/>
      <c r="NM41" s="22"/>
      <c r="NN41" s="22"/>
      <c r="NO41" s="22"/>
      <c r="NP41" s="22"/>
      <c r="NQ41" s="22"/>
      <c r="NR41" s="22"/>
      <c r="NS41" s="22"/>
      <c r="NT41" s="22"/>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17"/>
      <c r="PH41" s="17"/>
      <c r="PI41" s="16"/>
      <c r="PJ41" s="12"/>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9"/>
      <c r="TT41" s="9"/>
    </row>
    <row r="42" spans="1:540" ht="9.6" customHeight="1"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16"/>
      <c r="CG42" s="10"/>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c r="ES42" s="24"/>
      <c r="ET42" s="24"/>
      <c r="EU42" s="24"/>
      <c r="EV42" s="24"/>
      <c r="EW42" s="24"/>
      <c r="EX42" s="24"/>
      <c r="EY42" s="24"/>
      <c r="EZ42" s="24"/>
      <c r="FA42" s="24"/>
      <c r="FB42" s="10"/>
      <c r="FC42" s="13"/>
      <c r="FD42" s="17"/>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11"/>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2"/>
      <c r="MX42" s="18"/>
      <c r="MY42" s="17"/>
      <c r="MZ42" s="22"/>
      <c r="NA42" s="22"/>
      <c r="NB42" s="22"/>
      <c r="NC42" s="22"/>
      <c r="ND42" s="22"/>
      <c r="NE42" s="22"/>
      <c r="NF42" s="22"/>
      <c r="NG42" s="22"/>
      <c r="NH42" s="22"/>
      <c r="NI42" s="22"/>
      <c r="NJ42" s="22"/>
      <c r="NK42" s="22"/>
      <c r="NL42" s="22"/>
      <c r="NM42" s="22"/>
      <c r="NN42" s="22"/>
      <c r="NO42" s="22"/>
      <c r="NP42" s="22"/>
      <c r="NQ42" s="22"/>
      <c r="NR42" s="22"/>
      <c r="NS42" s="22"/>
      <c r="NT42" s="22"/>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17"/>
      <c r="PJ42" s="22"/>
      <c r="PK42" s="31"/>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9"/>
      <c r="TT42" s="9"/>
    </row>
    <row r="43" spans="1:540" ht="9.6" customHeight="1"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13"/>
      <c r="CF43" s="10"/>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c r="ES43" s="24"/>
      <c r="ET43" s="24"/>
      <c r="EU43" s="24"/>
      <c r="EV43" s="24"/>
      <c r="EW43" s="24"/>
      <c r="EX43" s="24"/>
      <c r="EY43" s="24"/>
      <c r="EZ43" s="24"/>
      <c r="FA43" s="24"/>
      <c r="FB43" s="24"/>
      <c r="FC43" s="24"/>
      <c r="FD43" s="15"/>
      <c r="FE43" s="22"/>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11"/>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11"/>
      <c r="MW43" s="22"/>
      <c r="MX43" s="17"/>
      <c r="MY43" s="22"/>
      <c r="MZ43" s="22"/>
      <c r="NA43" s="22"/>
      <c r="NB43" s="22"/>
      <c r="NC43" s="22"/>
      <c r="ND43" s="22"/>
      <c r="NE43" s="22"/>
      <c r="NF43" s="22"/>
      <c r="NG43" s="22"/>
      <c r="NH43" s="22"/>
      <c r="NI43" s="22"/>
      <c r="NJ43" s="22"/>
      <c r="NK43" s="22"/>
      <c r="NL43" s="22"/>
      <c r="NM43" s="22"/>
      <c r="NN43" s="22"/>
      <c r="NO43" s="22"/>
      <c r="NP43" s="22"/>
      <c r="NQ43" s="22"/>
      <c r="NR43" s="22"/>
      <c r="NS43" s="22"/>
      <c r="NT43" s="22"/>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17"/>
      <c r="PL43" s="16"/>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9"/>
      <c r="TT43" s="9"/>
    </row>
    <row r="44" spans="1:540" ht="9.6" customHeight="1"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11"/>
      <c r="CE44" s="10"/>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35"/>
      <c r="DT44" s="35"/>
      <c r="DU44" s="35"/>
      <c r="DV44" s="66"/>
      <c r="DW44" s="61"/>
      <c r="DX44" s="65"/>
      <c r="DY44" s="24"/>
      <c r="DZ44" s="24"/>
      <c r="EA44" s="24"/>
      <c r="EB44" s="24"/>
      <c r="EC44" s="24"/>
      <c r="ED44" s="24"/>
      <c r="EE44" s="24"/>
      <c r="EF44" s="24"/>
      <c r="EG44" s="24"/>
      <c r="EH44" s="24"/>
      <c r="EI44" s="24"/>
      <c r="EJ44" s="24"/>
      <c r="EK44" s="24"/>
      <c r="EL44" s="24"/>
      <c r="EM44" s="24"/>
      <c r="EN44" s="24"/>
      <c r="EO44" s="24"/>
      <c r="EP44" s="24"/>
      <c r="EQ44" s="24"/>
      <c r="ER44" s="24"/>
      <c r="ES44" s="24"/>
      <c r="ET44" s="24"/>
      <c r="EU44" s="24"/>
      <c r="EV44" s="24"/>
      <c r="EW44" s="24"/>
      <c r="EX44" s="24"/>
      <c r="EY44" s="24"/>
      <c r="EZ44" s="24"/>
      <c r="FA44" s="24"/>
      <c r="FB44" s="24"/>
      <c r="FC44" s="24"/>
      <c r="FD44" s="10"/>
      <c r="FE44" s="24"/>
      <c r="FF44" s="18"/>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11"/>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6"/>
      <c r="MV44" s="17"/>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2"/>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12"/>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9"/>
      <c r="TT44" s="9"/>
    </row>
    <row r="45" spans="1:540" ht="9.6" customHeight="1"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14"/>
      <c r="CD45" s="10"/>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35"/>
      <c r="DM45" s="12"/>
      <c r="DN45" s="65"/>
      <c r="DO45" s="65"/>
      <c r="DP45" s="61"/>
      <c r="DQ45" s="61"/>
      <c r="DR45" s="61"/>
      <c r="DS45" s="61"/>
      <c r="DT45" s="61"/>
      <c r="DU45" s="61"/>
      <c r="DV45" s="61"/>
      <c r="DW45" s="61"/>
      <c r="DX45" s="65"/>
      <c r="DY45" s="24"/>
      <c r="DZ45" s="24"/>
      <c r="EA45" s="24"/>
      <c r="EB45" s="24"/>
      <c r="EC45" s="24"/>
      <c r="ED45" s="24"/>
      <c r="EE45" s="24"/>
      <c r="EF45" s="24"/>
      <c r="EG45" s="24"/>
      <c r="EH45" s="24"/>
      <c r="EI45" s="24"/>
      <c r="EJ45" s="24"/>
      <c r="EK45" s="24"/>
      <c r="EL45" s="24"/>
      <c r="EM45" s="24"/>
      <c r="EN45" s="24"/>
      <c r="EO45" s="24"/>
      <c r="EP45" s="24"/>
      <c r="EQ45" s="24"/>
      <c r="ER45" s="24"/>
      <c r="ES45" s="24"/>
      <c r="ET45" s="24"/>
      <c r="EU45" s="24"/>
      <c r="EV45" s="24"/>
      <c r="EW45" s="24"/>
      <c r="EX45" s="24"/>
      <c r="EY45" s="24"/>
      <c r="EZ45" s="24"/>
      <c r="FA45" s="24"/>
      <c r="FB45" s="24"/>
      <c r="FC45" s="24"/>
      <c r="FD45" s="24"/>
      <c r="FE45" s="24"/>
      <c r="FF45" s="24"/>
      <c r="FG45" s="13"/>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11"/>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8"/>
      <c r="MU45" s="9"/>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2"/>
      <c r="NU45" s="22"/>
      <c r="NV45" s="22"/>
      <c r="NW45" s="22"/>
      <c r="NX45" s="22"/>
      <c r="NY45" s="22"/>
      <c r="NZ45" s="22"/>
      <c r="OA45" s="22"/>
      <c r="OB45" s="22"/>
      <c r="OC45" s="22"/>
      <c r="OD45" s="22"/>
      <c r="OE45" s="22"/>
      <c r="OF45" s="22"/>
      <c r="OG45" s="22"/>
      <c r="OH45" s="22"/>
      <c r="OI45" s="33"/>
      <c r="OJ45" s="33"/>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9"/>
      <c r="PO45" s="11"/>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9"/>
      <c r="TT45" s="9"/>
    </row>
    <row r="46" spans="1:540" ht="9.6" customHeight="1"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13"/>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43"/>
      <c r="DG46" s="35"/>
      <c r="DH46" s="35"/>
      <c r="DI46" s="64"/>
      <c r="DJ46" s="65"/>
      <c r="DK46" s="61"/>
      <c r="DL46" s="61"/>
      <c r="DM46" s="61"/>
      <c r="DN46" s="61"/>
      <c r="DO46" s="61"/>
      <c r="DP46" s="61"/>
      <c r="DQ46" s="61"/>
      <c r="DR46" s="61"/>
      <c r="DS46" s="61"/>
      <c r="DT46" s="61"/>
      <c r="DU46" s="61"/>
      <c r="DV46" s="61"/>
      <c r="DW46" s="61"/>
      <c r="DX46" s="65"/>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13"/>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11"/>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7"/>
      <c r="MS46" s="22"/>
      <c r="MT46" s="17"/>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2"/>
      <c r="NU46" s="22"/>
      <c r="NV46" s="22"/>
      <c r="NW46" s="22"/>
      <c r="NX46" s="22"/>
      <c r="NY46" s="22"/>
      <c r="NZ46" s="22"/>
      <c r="OA46" s="33"/>
      <c r="OB46" s="33"/>
      <c r="OC46" s="68"/>
      <c r="OD46" s="59"/>
      <c r="OE46" s="53"/>
      <c r="OF46" s="75"/>
      <c r="OG46" s="62"/>
      <c r="OH46" s="61"/>
      <c r="OI46" s="65"/>
      <c r="OJ46" s="60"/>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17"/>
      <c r="PP46" s="16"/>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9"/>
      <c r="TT46" s="9"/>
    </row>
    <row r="47" spans="1:540" ht="9.6" customHeight="1"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13"/>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35"/>
      <c r="CZ47" s="35"/>
      <c r="DA47" s="25"/>
      <c r="DB47" s="25"/>
      <c r="DC47" s="66"/>
      <c r="DD47" s="65"/>
      <c r="DE47" s="61"/>
      <c r="DF47" s="61"/>
      <c r="DG47" s="61"/>
      <c r="DH47" s="61"/>
      <c r="DI47" s="61"/>
      <c r="DJ47" s="61"/>
      <c r="DK47" s="61"/>
      <c r="DL47" s="61"/>
      <c r="DM47" s="61"/>
      <c r="DN47" s="61"/>
      <c r="DO47" s="61"/>
      <c r="DP47" s="61"/>
      <c r="DQ47" s="61"/>
      <c r="DR47" s="61"/>
      <c r="DS47" s="61"/>
      <c r="DT47" s="61"/>
      <c r="DU47" s="61"/>
      <c r="DV47" s="61"/>
      <c r="DW47" s="61"/>
      <c r="DX47" s="65"/>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10"/>
      <c r="FI47" s="13"/>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11"/>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2"/>
      <c r="MR47" s="18"/>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2"/>
      <c r="NU47" s="18"/>
      <c r="NV47" s="33"/>
      <c r="NW47" s="68"/>
      <c r="NX47" s="71"/>
      <c r="NY47" s="53"/>
      <c r="NZ47" s="60"/>
      <c r="OA47" s="62"/>
      <c r="OB47" s="62"/>
      <c r="OC47" s="61"/>
      <c r="OD47" s="61"/>
      <c r="OE47" s="61"/>
      <c r="OF47" s="61"/>
      <c r="OG47" s="61"/>
      <c r="OH47" s="61"/>
      <c r="OI47" s="61"/>
      <c r="OJ47" s="60"/>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17"/>
      <c r="PQ47" s="18"/>
      <c r="PR47" s="12"/>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9"/>
      <c r="TT47" s="9"/>
    </row>
    <row r="48" spans="1:540" ht="9.6" customHeight="1"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29"/>
      <c r="CA48" s="10"/>
      <c r="CB48" s="24"/>
      <c r="CC48" s="24"/>
      <c r="CD48" s="24"/>
      <c r="CE48" s="24"/>
      <c r="CF48" s="24"/>
      <c r="CG48" s="24"/>
      <c r="CH48" s="24"/>
      <c r="CI48" s="24"/>
      <c r="CJ48" s="24"/>
      <c r="CK48" s="24"/>
      <c r="CL48" s="24"/>
      <c r="CM48" s="24"/>
      <c r="CN48" s="24"/>
      <c r="CO48" s="24"/>
      <c r="CP48" s="24"/>
      <c r="CQ48" s="24"/>
      <c r="CR48" s="56"/>
      <c r="CS48" s="24"/>
      <c r="CT48" s="43"/>
      <c r="CU48" s="25"/>
      <c r="CV48" s="65"/>
      <c r="CW48" s="65"/>
      <c r="CX48" s="65"/>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5"/>
      <c r="DY48" s="24"/>
      <c r="DZ48" s="24"/>
      <c r="EA48" s="24"/>
      <c r="EB48" s="24"/>
      <c r="EC48" s="24"/>
      <c r="ED48" s="24"/>
      <c r="EE48" s="24"/>
      <c r="EF48" s="24"/>
      <c r="EG48" s="24"/>
      <c r="EH48" s="24"/>
      <c r="EI48" s="24"/>
      <c r="EJ48" s="24"/>
      <c r="EK48" s="24"/>
      <c r="EL48" s="24"/>
      <c r="EM48" s="24"/>
      <c r="EN48" s="24"/>
      <c r="EO48" s="24"/>
      <c r="EP48" s="24"/>
      <c r="EQ48" s="24"/>
      <c r="ER48" s="24"/>
      <c r="ES48" s="24"/>
      <c r="ET48" s="24"/>
      <c r="EU48" s="24"/>
      <c r="EV48" s="24"/>
      <c r="EW48" s="24"/>
      <c r="EX48" s="24"/>
      <c r="EY48" s="24"/>
      <c r="EZ48" s="24"/>
      <c r="FA48" s="24"/>
      <c r="FB48" s="24"/>
      <c r="FC48" s="24"/>
      <c r="FD48" s="24"/>
      <c r="FE48" s="24"/>
      <c r="FF48" s="24"/>
      <c r="FG48" s="24"/>
      <c r="FH48" s="24"/>
      <c r="FI48" s="10"/>
      <c r="FJ48" s="13"/>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11"/>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17"/>
      <c r="NP48" s="22"/>
      <c r="NQ48" s="68"/>
      <c r="NR48" s="59"/>
      <c r="NS48" s="53"/>
      <c r="NT48" s="62"/>
      <c r="NU48" s="62"/>
      <c r="NV48" s="61"/>
      <c r="NW48" s="61"/>
      <c r="NX48" s="61"/>
      <c r="NY48" s="61"/>
      <c r="NZ48" s="61"/>
      <c r="OA48" s="61"/>
      <c r="OB48" s="61"/>
      <c r="OC48" s="61"/>
      <c r="OD48" s="61"/>
      <c r="OE48" s="61"/>
      <c r="OF48" s="61"/>
      <c r="OG48" s="61"/>
      <c r="OH48" s="61"/>
      <c r="OI48" s="61"/>
      <c r="OJ48" s="60"/>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17"/>
      <c r="PR48" s="18"/>
      <c r="PS48" s="24"/>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9"/>
      <c r="TT48" s="9"/>
    </row>
    <row r="49" spans="1:540" ht="9.6" customHeight="1"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18"/>
      <c r="BZ49" s="10"/>
      <c r="CA49" s="24"/>
      <c r="CB49" s="24"/>
      <c r="CC49" s="24"/>
      <c r="CD49" s="24"/>
      <c r="CE49" s="24"/>
      <c r="CF49" s="24"/>
      <c r="CG49" s="24"/>
      <c r="CH49" s="24"/>
      <c r="CI49" s="24"/>
      <c r="CJ49" s="24"/>
      <c r="CK49" s="24"/>
      <c r="CL49" s="24"/>
      <c r="CM49" s="24"/>
      <c r="CN49" s="43"/>
      <c r="CO49" s="25"/>
      <c r="CP49" s="66"/>
      <c r="CQ49" s="66"/>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5"/>
      <c r="DY49" s="24"/>
      <c r="DZ49" s="24"/>
      <c r="EA49" s="24"/>
      <c r="EB49" s="24"/>
      <c r="EC49" s="24"/>
      <c r="ED49" s="24"/>
      <c r="EE49" s="24"/>
      <c r="EF49" s="24"/>
      <c r="EG49" s="24"/>
      <c r="EH49" s="24"/>
      <c r="EI49" s="24"/>
      <c r="EJ49" s="24"/>
      <c r="EK49" s="24"/>
      <c r="EL49" s="24"/>
      <c r="EM49" s="24"/>
      <c r="EN49" s="24"/>
      <c r="EO49" s="24"/>
      <c r="EP49" s="24"/>
      <c r="EQ49" s="24"/>
      <c r="ER49" s="24"/>
      <c r="ES49" s="24"/>
      <c r="ET49" s="24"/>
      <c r="EU49" s="24"/>
      <c r="EV49" s="24"/>
      <c r="EW49" s="24"/>
      <c r="EX49" s="24"/>
      <c r="EY49" s="24"/>
      <c r="EZ49" s="24"/>
      <c r="FA49" s="24"/>
      <c r="FB49" s="24"/>
      <c r="FC49" s="24"/>
      <c r="FD49" s="24"/>
      <c r="FE49" s="24"/>
      <c r="FF49" s="24"/>
      <c r="FG49" s="24"/>
      <c r="FH49" s="24"/>
      <c r="FI49" s="24"/>
      <c r="FJ49" s="24"/>
      <c r="FK49" s="11"/>
      <c r="FL49" s="17"/>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11"/>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22"/>
      <c r="MQ49" s="17"/>
      <c r="MR49" s="22"/>
      <c r="MS49" s="22"/>
      <c r="MT49" s="22"/>
      <c r="MU49" s="22"/>
      <c r="MV49" s="22"/>
      <c r="MW49" s="22"/>
      <c r="MX49" s="22"/>
      <c r="MY49" s="22"/>
      <c r="MZ49" s="22"/>
      <c r="NA49" s="22"/>
      <c r="NB49" s="22"/>
      <c r="NC49" s="22"/>
      <c r="ND49" s="22"/>
      <c r="NE49" s="22"/>
      <c r="NF49" s="22"/>
      <c r="NG49" s="22"/>
      <c r="NH49" s="22"/>
      <c r="NI49" s="22"/>
      <c r="NJ49" s="18"/>
      <c r="NK49" s="16"/>
      <c r="NL49" s="53"/>
      <c r="NM49" s="63"/>
      <c r="NN49" s="57"/>
      <c r="NO49" s="61"/>
      <c r="NP49" s="61"/>
      <c r="NQ49" s="61"/>
      <c r="NR49" s="61"/>
      <c r="NS49" s="61"/>
      <c r="NT49" s="61"/>
      <c r="NU49" s="61"/>
      <c r="NV49" s="61"/>
      <c r="NW49" s="61"/>
      <c r="NX49" s="61"/>
      <c r="NY49" s="61"/>
      <c r="NZ49" s="61"/>
      <c r="OA49" s="61"/>
      <c r="OB49" s="61"/>
      <c r="OC49" s="61"/>
      <c r="OD49" s="61"/>
      <c r="OE49" s="61"/>
      <c r="OF49" s="61"/>
      <c r="OG49" s="61"/>
      <c r="OH49" s="61"/>
      <c r="OI49" s="61"/>
      <c r="OJ49" s="60"/>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17"/>
      <c r="PS49" s="22"/>
      <c r="PT49" s="15"/>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9"/>
      <c r="TT49" s="9"/>
    </row>
    <row r="50" spans="1:540" ht="9.6" customHeight="1"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22"/>
      <c r="BY50" s="24"/>
      <c r="BZ50" s="24"/>
      <c r="CA50" s="24"/>
      <c r="CB50" s="24"/>
      <c r="CC50" s="24"/>
      <c r="CD50" s="24"/>
      <c r="CE50" s="24"/>
      <c r="CF50" s="24"/>
      <c r="CG50" s="24"/>
      <c r="CH50" s="24"/>
      <c r="CI50" s="24"/>
      <c r="CJ50" s="24"/>
      <c r="CK50" s="24"/>
      <c r="CL50" s="24"/>
      <c r="CM50" s="64"/>
      <c r="CN50" s="61"/>
      <c r="CO50" s="69"/>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5"/>
      <c r="DY50" s="24"/>
      <c r="DZ50" s="24"/>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4"/>
      <c r="EZ50" s="24"/>
      <c r="FA50" s="24"/>
      <c r="FB50" s="24"/>
      <c r="FC50" s="24"/>
      <c r="FD50" s="24"/>
      <c r="FE50" s="24"/>
      <c r="FF50" s="24"/>
      <c r="FG50" s="24"/>
      <c r="FH50" s="24"/>
      <c r="FI50" s="24"/>
      <c r="FJ50" s="24"/>
      <c r="FK50" s="10"/>
      <c r="FL50" s="14"/>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11"/>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8"/>
      <c r="MP50" s="17"/>
      <c r="MQ50" s="22"/>
      <c r="MR50" s="22"/>
      <c r="MS50" s="22"/>
      <c r="MT50" s="22"/>
      <c r="MU50" s="22"/>
      <c r="MV50" s="22"/>
      <c r="MW50" s="22"/>
      <c r="MX50" s="22"/>
      <c r="MY50" s="22"/>
      <c r="MZ50" s="22"/>
      <c r="NA50" s="17"/>
      <c r="NB50" s="22"/>
      <c r="NC50" s="22"/>
      <c r="ND50" s="18"/>
      <c r="NE50" s="59"/>
      <c r="NF50" s="71"/>
      <c r="NG50" s="53"/>
      <c r="NH50" s="62"/>
      <c r="NI50" s="61"/>
      <c r="NJ50" s="61"/>
      <c r="NK50" s="61"/>
      <c r="NL50" s="61"/>
      <c r="NM50" s="61"/>
      <c r="NN50" s="61"/>
      <c r="NO50" s="61"/>
      <c r="NP50" s="61"/>
      <c r="NQ50" s="61"/>
      <c r="NR50" s="61"/>
      <c r="NS50" s="61"/>
      <c r="NT50" s="61"/>
      <c r="NU50" s="61"/>
      <c r="NV50" s="61"/>
      <c r="NW50" s="61"/>
      <c r="NX50" s="61"/>
      <c r="NY50" s="61"/>
      <c r="NZ50" s="61"/>
      <c r="OA50" s="61"/>
      <c r="OB50" s="61"/>
      <c r="OC50" s="61"/>
      <c r="OD50" s="61"/>
      <c r="OE50" s="61"/>
      <c r="OF50" s="61"/>
      <c r="OG50" s="61"/>
      <c r="OH50" s="61"/>
      <c r="OI50" s="61"/>
      <c r="OJ50" s="60"/>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2"/>
      <c r="PT50" s="22"/>
      <c r="PU50" s="15"/>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9"/>
      <c r="TT50" s="9"/>
    </row>
    <row r="51" spans="1:540" ht="9.6" customHeight="1"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17"/>
      <c r="BX51" s="11"/>
      <c r="BY51" s="24"/>
      <c r="BZ51" s="24"/>
      <c r="CA51" s="24"/>
      <c r="CB51" s="24"/>
      <c r="CC51" s="24"/>
      <c r="CD51" s="24"/>
      <c r="CE51" s="24"/>
      <c r="CF51" s="24"/>
      <c r="CG51" s="24"/>
      <c r="CH51" s="24"/>
      <c r="CI51" s="24"/>
      <c r="CJ51" s="24"/>
      <c r="CK51" s="24"/>
      <c r="CL51" s="24"/>
      <c r="CM51" s="66"/>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c r="DW51" s="61"/>
      <c r="DX51" s="65"/>
      <c r="DY51" s="24"/>
      <c r="DZ51" s="24"/>
      <c r="EA51" s="61"/>
      <c r="EB51" s="61"/>
      <c r="EC51" s="61"/>
      <c r="ED51" s="61"/>
      <c r="EE51" s="61"/>
      <c r="EF51" s="61"/>
      <c r="EG51" s="61"/>
      <c r="EH51" s="61"/>
      <c r="EI51" s="61"/>
      <c r="EJ51" s="61"/>
      <c r="EK51" s="61"/>
      <c r="EL51" s="61"/>
      <c r="EM51" s="61"/>
      <c r="EN51" s="61"/>
      <c r="EO51" s="61"/>
      <c r="EP51" s="61"/>
      <c r="EQ51" s="61"/>
      <c r="ER51" s="61"/>
      <c r="ES51" s="61"/>
      <c r="ET51" s="61"/>
      <c r="EU51" s="61"/>
      <c r="EV51" s="61"/>
      <c r="EW51" s="61"/>
      <c r="EX51" s="61"/>
      <c r="EY51" s="65"/>
      <c r="EZ51" s="24"/>
      <c r="FA51" s="24"/>
      <c r="FB51" s="24"/>
      <c r="FC51" s="24"/>
      <c r="FD51" s="24"/>
      <c r="FE51" s="24"/>
      <c r="FF51" s="24"/>
      <c r="FG51" s="24"/>
      <c r="FH51" s="24"/>
      <c r="FI51" s="24"/>
      <c r="FJ51" s="24"/>
      <c r="FK51" s="24"/>
      <c r="FL51" s="10"/>
      <c r="FM51" s="26"/>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11"/>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6"/>
      <c r="MO51" s="17"/>
      <c r="MP51" s="22"/>
      <c r="MQ51" s="22"/>
      <c r="MR51" s="22"/>
      <c r="MS51" s="22"/>
      <c r="MT51" s="22"/>
      <c r="MU51" s="22"/>
      <c r="MV51" s="22"/>
      <c r="MW51" s="22"/>
      <c r="MX51" s="22"/>
      <c r="MY51" s="33"/>
      <c r="MZ51" s="53"/>
      <c r="NA51" s="53"/>
      <c r="NB51" s="58"/>
      <c r="NC51" s="62"/>
      <c r="ND51" s="62"/>
      <c r="NE51" s="61"/>
      <c r="NF51" s="61"/>
      <c r="NG51" s="61"/>
      <c r="NH51" s="61"/>
      <c r="NI51" s="61"/>
      <c r="NJ51" s="61"/>
      <c r="NK51" s="61"/>
      <c r="NL51" s="61"/>
      <c r="NM51" s="61"/>
      <c r="NN51" s="61"/>
      <c r="NO51" s="61"/>
      <c r="NP51" s="61"/>
      <c r="NQ51" s="61"/>
      <c r="NR51" s="61"/>
      <c r="NS51" s="61"/>
      <c r="NT51" s="61"/>
      <c r="NU51" s="61"/>
      <c r="NV51" s="61"/>
      <c r="NW51" s="61"/>
      <c r="NX51" s="61"/>
      <c r="NY51" s="61"/>
      <c r="NZ51" s="61"/>
      <c r="OA51" s="61"/>
      <c r="OB51" s="61"/>
      <c r="OC51" s="61"/>
      <c r="OD51" s="61"/>
      <c r="OE51" s="61"/>
      <c r="OF51" s="61"/>
      <c r="OG51" s="61"/>
      <c r="OH51" s="61"/>
      <c r="OI51" s="61"/>
      <c r="OJ51" s="60"/>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2"/>
      <c r="PT51" s="22"/>
      <c r="PU51" s="22"/>
      <c r="PV51" s="15"/>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9"/>
      <c r="TT51" s="9"/>
    </row>
    <row r="52" spans="1:540" ht="9.6" customHeight="1"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14"/>
      <c r="BX52" s="10"/>
      <c r="BY52" s="24"/>
      <c r="BZ52" s="24"/>
      <c r="CA52" s="24"/>
      <c r="CB52" s="24"/>
      <c r="CC52" s="24"/>
      <c r="CD52" s="24"/>
      <c r="CE52" s="24"/>
      <c r="CF52" s="24"/>
      <c r="CG52" s="24"/>
      <c r="CH52" s="24"/>
      <c r="CI52" s="24"/>
      <c r="CJ52" s="24"/>
      <c r="CK52" s="24"/>
      <c r="CL52" s="24"/>
      <c r="CM52" s="66"/>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5"/>
      <c r="DY52" s="24"/>
      <c r="DZ52" s="24"/>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24"/>
      <c r="FA52" s="24"/>
      <c r="FB52" s="24"/>
      <c r="FC52" s="24"/>
      <c r="FD52" s="24"/>
      <c r="FE52" s="24"/>
      <c r="FF52" s="24"/>
      <c r="FG52" s="24"/>
      <c r="FH52" s="24"/>
      <c r="FI52" s="24"/>
      <c r="FJ52" s="24"/>
      <c r="FK52" s="24"/>
      <c r="FL52" s="24"/>
      <c r="FM52" s="24"/>
      <c r="FN52" s="16"/>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11"/>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3"/>
      <c r="MN52" s="17"/>
      <c r="MO52" s="22"/>
      <c r="MP52" s="22"/>
      <c r="MQ52" s="22"/>
      <c r="MR52" s="22"/>
      <c r="MS52" s="22"/>
      <c r="MT52" s="22"/>
      <c r="MU52" s="22"/>
      <c r="MV52" s="22"/>
      <c r="MW52" s="22"/>
      <c r="MX52" s="22"/>
      <c r="MY52" s="68"/>
      <c r="MZ52" s="61"/>
      <c r="NA52" s="61"/>
      <c r="NB52" s="61"/>
      <c r="NC52" s="61"/>
      <c r="ND52" s="61"/>
      <c r="NE52" s="61"/>
      <c r="NF52" s="61"/>
      <c r="NG52" s="61"/>
      <c r="NH52" s="61"/>
      <c r="NI52" s="61"/>
      <c r="NJ52" s="61"/>
      <c r="NK52" s="61"/>
      <c r="NL52" s="61"/>
      <c r="NM52" s="61"/>
      <c r="NN52" s="61"/>
      <c r="NO52" s="61"/>
      <c r="NP52" s="61"/>
      <c r="NQ52" s="61"/>
      <c r="NR52" s="61"/>
      <c r="NS52" s="61"/>
      <c r="NT52" s="61"/>
      <c r="NU52" s="61"/>
      <c r="NV52" s="61"/>
      <c r="NW52" s="61"/>
      <c r="NX52" s="61"/>
      <c r="NY52" s="61"/>
      <c r="NZ52" s="61"/>
      <c r="OA52" s="61"/>
      <c r="OB52" s="61"/>
      <c r="OC52" s="61"/>
      <c r="OD52" s="61"/>
      <c r="OE52" s="61"/>
      <c r="OF52" s="61"/>
      <c r="OG52" s="61"/>
      <c r="OH52" s="61"/>
      <c r="OI52" s="61"/>
      <c r="OJ52" s="60"/>
      <c r="OK52" s="22"/>
      <c r="OL52" s="2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22"/>
      <c r="PL52" s="22"/>
      <c r="PM52" s="22"/>
      <c r="PN52" s="22"/>
      <c r="PO52" s="22"/>
      <c r="PP52" s="22"/>
      <c r="PQ52" s="22"/>
      <c r="PR52" s="22"/>
      <c r="PS52" s="22"/>
      <c r="PT52" s="22"/>
      <c r="PU52" s="22"/>
      <c r="PV52" s="17"/>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9"/>
      <c r="TT52" s="9"/>
    </row>
    <row r="53" spans="1:540" ht="9.6" customHeight="1"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13"/>
      <c r="BW53" s="10"/>
      <c r="BX53" s="24"/>
      <c r="BY53" s="24"/>
      <c r="BZ53" s="24"/>
      <c r="CA53" s="24"/>
      <c r="CB53" s="24"/>
      <c r="CC53" s="24"/>
      <c r="CD53" s="24"/>
      <c r="CE53" s="24"/>
      <c r="CF53" s="24"/>
      <c r="CG53" s="24"/>
      <c r="CH53" s="24"/>
      <c r="CI53" s="24"/>
      <c r="CJ53" s="24"/>
      <c r="CK53" s="24"/>
      <c r="CL53" s="24"/>
      <c r="CM53" s="66"/>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c r="DW53" s="61"/>
      <c r="DX53" s="65"/>
      <c r="DY53" s="24"/>
      <c r="DZ53" s="24"/>
      <c r="EA53" s="61"/>
      <c r="EB53" s="61"/>
      <c r="EC53" s="61"/>
      <c r="ED53" s="61"/>
      <c r="EE53" s="61"/>
      <c r="EF53" s="61"/>
      <c r="EG53" s="61"/>
      <c r="EH53" s="61"/>
      <c r="EI53" s="61"/>
      <c r="EJ53" s="61"/>
      <c r="EK53" s="61"/>
      <c r="EL53" s="61"/>
      <c r="EM53" s="61"/>
      <c r="EN53" s="61"/>
      <c r="EO53" s="61"/>
      <c r="EP53" s="61"/>
      <c r="EQ53" s="61"/>
      <c r="ER53" s="61"/>
      <c r="ES53" s="61"/>
      <c r="ET53" s="61"/>
      <c r="EU53" s="61"/>
      <c r="EV53" s="61"/>
      <c r="EW53" s="61"/>
      <c r="EX53" s="61"/>
      <c r="EY53" s="61"/>
      <c r="EZ53" s="24"/>
      <c r="FA53" s="24"/>
      <c r="FB53" s="24"/>
      <c r="FC53" s="24"/>
      <c r="FD53" s="24"/>
      <c r="FE53" s="24"/>
      <c r="FF53" s="24"/>
      <c r="FG53" s="24"/>
      <c r="FH53" s="24"/>
      <c r="FI53" s="24"/>
      <c r="FJ53" s="24"/>
      <c r="FK53" s="24"/>
      <c r="FL53" s="24"/>
      <c r="FM53" s="24"/>
      <c r="FN53" s="10"/>
      <c r="FO53" s="13"/>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11"/>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11"/>
      <c r="MM53" s="9"/>
      <c r="MN53" s="22"/>
      <c r="MO53" s="22"/>
      <c r="MP53" s="22"/>
      <c r="MQ53" s="22"/>
      <c r="MR53" s="22"/>
      <c r="MS53" s="22"/>
      <c r="MT53" s="22"/>
      <c r="MU53" s="22"/>
      <c r="MV53" s="22"/>
      <c r="MW53" s="22"/>
      <c r="MX53" s="22"/>
      <c r="MY53" s="16"/>
      <c r="MZ53" s="61"/>
      <c r="NA53" s="61"/>
      <c r="NB53" s="61"/>
      <c r="NC53" s="61"/>
      <c r="ND53" s="61"/>
      <c r="NE53" s="61"/>
      <c r="NF53" s="61"/>
      <c r="NG53" s="61"/>
      <c r="NH53" s="61"/>
      <c r="NI53" s="61"/>
      <c r="NJ53" s="61"/>
      <c r="NK53" s="61"/>
      <c r="NL53" s="61"/>
      <c r="NM53" s="61"/>
      <c r="NN53" s="61"/>
      <c r="NO53" s="61"/>
      <c r="NP53" s="61"/>
      <c r="NQ53" s="61"/>
      <c r="NR53" s="61"/>
      <c r="NS53" s="61"/>
      <c r="NT53" s="61"/>
      <c r="NU53" s="61"/>
      <c r="NV53" s="61"/>
      <c r="NW53" s="61"/>
      <c r="NX53" s="61"/>
      <c r="NY53" s="61"/>
      <c r="NZ53" s="61"/>
      <c r="OA53" s="61"/>
      <c r="OB53" s="61"/>
      <c r="OC53" s="61"/>
      <c r="OD53" s="61"/>
      <c r="OE53" s="61"/>
      <c r="OF53" s="61"/>
      <c r="OG53" s="61"/>
      <c r="OH53" s="61"/>
      <c r="OI53" s="61"/>
      <c r="OJ53" s="60"/>
      <c r="OK53" s="22"/>
      <c r="OL53" s="22"/>
      <c r="OM53" s="61"/>
      <c r="ON53" s="61"/>
      <c r="OO53" s="61"/>
      <c r="OP53" s="61"/>
      <c r="OQ53" s="61"/>
      <c r="OR53" s="61"/>
      <c r="OS53" s="61"/>
      <c r="OT53" s="61"/>
      <c r="OU53" s="61"/>
      <c r="OV53" s="61"/>
      <c r="OW53" s="61"/>
      <c r="OX53" s="61"/>
      <c r="OY53" s="61"/>
      <c r="OZ53" s="61"/>
      <c r="PA53" s="61"/>
      <c r="PB53" s="61"/>
      <c r="PC53" s="61"/>
      <c r="PD53" s="61"/>
      <c r="PE53" s="61"/>
      <c r="PF53" s="61"/>
      <c r="PG53" s="61"/>
      <c r="PH53" s="61"/>
      <c r="PI53" s="61"/>
      <c r="PJ53" s="61"/>
      <c r="PK53" s="61"/>
      <c r="PL53" s="18"/>
      <c r="PM53" s="22"/>
      <c r="PN53" s="22"/>
      <c r="PO53" s="22"/>
      <c r="PP53" s="22"/>
      <c r="PQ53" s="22"/>
      <c r="PR53" s="22"/>
      <c r="PS53" s="22"/>
      <c r="PT53" s="22"/>
      <c r="PU53" s="22"/>
      <c r="PV53" s="17"/>
      <c r="PW53" s="9"/>
      <c r="PX53" s="12"/>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9"/>
      <c r="TT53" s="9"/>
    </row>
    <row r="54" spans="1:540" ht="9.6" customHeight="1"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18"/>
      <c r="BV54" s="10"/>
      <c r="BW54" s="24"/>
      <c r="BX54" s="24"/>
      <c r="BY54" s="24"/>
      <c r="BZ54" s="24"/>
      <c r="CA54" s="24"/>
      <c r="CB54" s="24"/>
      <c r="CC54" s="24"/>
      <c r="CD54" s="24"/>
      <c r="CE54" s="24"/>
      <c r="CF54" s="24"/>
      <c r="CG54" s="24"/>
      <c r="CH54" s="24"/>
      <c r="CI54" s="24"/>
      <c r="CJ54" s="24"/>
      <c r="CK54" s="24"/>
      <c r="CL54" s="24"/>
      <c r="CM54" s="66"/>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5"/>
      <c r="DY54" s="24"/>
      <c r="DZ54" s="24"/>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24"/>
      <c r="FA54" s="24"/>
      <c r="FB54" s="24"/>
      <c r="FC54" s="24"/>
      <c r="FD54" s="24"/>
      <c r="FE54" s="24"/>
      <c r="FF54" s="24"/>
      <c r="FG54" s="24"/>
      <c r="FH54" s="24"/>
      <c r="FI54" s="24"/>
      <c r="FJ54" s="24"/>
      <c r="FK54" s="24"/>
      <c r="FL54" s="24"/>
      <c r="FM54" s="24"/>
      <c r="FN54" s="24"/>
      <c r="FO54" s="12"/>
      <c r="FP54" s="2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11"/>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7"/>
      <c r="MM54" s="22"/>
      <c r="MN54" s="22"/>
      <c r="MO54" s="22"/>
      <c r="MP54" s="22"/>
      <c r="MQ54" s="22"/>
      <c r="MR54" s="22"/>
      <c r="MS54" s="22"/>
      <c r="MT54" s="22"/>
      <c r="MU54" s="22"/>
      <c r="MV54" s="22"/>
      <c r="MW54" s="22"/>
      <c r="MX54" s="22"/>
      <c r="MY54" s="16"/>
      <c r="MZ54" s="61"/>
      <c r="NA54" s="61"/>
      <c r="NB54" s="61"/>
      <c r="NC54" s="61"/>
      <c r="ND54" s="61"/>
      <c r="NE54" s="61"/>
      <c r="NF54" s="61"/>
      <c r="NG54" s="61"/>
      <c r="NH54" s="61"/>
      <c r="NI54" s="61"/>
      <c r="NJ54" s="61"/>
      <c r="NK54" s="61"/>
      <c r="NL54" s="61"/>
      <c r="NM54" s="61"/>
      <c r="NN54" s="61"/>
      <c r="NO54" s="61"/>
      <c r="NP54" s="61"/>
      <c r="NQ54" s="61"/>
      <c r="NR54" s="61"/>
      <c r="NS54" s="61"/>
      <c r="NT54" s="61"/>
      <c r="NU54" s="61"/>
      <c r="NV54" s="61"/>
      <c r="NW54" s="61"/>
      <c r="NX54" s="61"/>
      <c r="NY54" s="61"/>
      <c r="NZ54" s="61"/>
      <c r="OA54" s="61"/>
      <c r="OB54" s="61"/>
      <c r="OC54" s="61"/>
      <c r="OD54" s="61"/>
      <c r="OE54" s="61"/>
      <c r="OF54" s="61"/>
      <c r="OG54" s="61"/>
      <c r="OH54" s="61"/>
      <c r="OI54" s="61"/>
      <c r="OJ54" s="60"/>
      <c r="OK54" s="22"/>
      <c r="OL54" s="22"/>
      <c r="OM54" s="61"/>
      <c r="ON54" s="61"/>
      <c r="OO54" s="61"/>
      <c r="OP54" s="61"/>
      <c r="OQ54" s="61"/>
      <c r="OR54" s="61"/>
      <c r="OS54" s="61"/>
      <c r="OT54" s="61"/>
      <c r="OU54" s="61"/>
      <c r="OV54" s="61"/>
      <c r="OW54" s="61"/>
      <c r="OX54" s="61"/>
      <c r="OY54" s="61"/>
      <c r="OZ54" s="61"/>
      <c r="PA54" s="61"/>
      <c r="PB54" s="61"/>
      <c r="PC54" s="61"/>
      <c r="PD54" s="61"/>
      <c r="PE54" s="61"/>
      <c r="PF54" s="61"/>
      <c r="PG54" s="61"/>
      <c r="PH54" s="61"/>
      <c r="PI54" s="61"/>
      <c r="PJ54" s="61"/>
      <c r="PK54" s="62"/>
      <c r="PL54" s="33"/>
      <c r="PM54" s="22"/>
      <c r="PN54" s="22"/>
      <c r="PO54" s="22"/>
      <c r="PP54" s="22"/>
      <c r="PQ54" s="22"/>
      <c r="PR54" s="22"/>
      <c r="PS54" s="22"/>
      <c r="PT54" s="22"/>
      <c r="PU54" s="22"/>
      <c r="PV54" s="22"/>
      <c r="PW54" s="17"/>
      <c r="PX54" s="22"/>
      <c r="PY54" s="12"/>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9"/>
      <c r="TT54" s="9"/>
    </row>
    <row r="55" spans="1:540" ht="9.6" customHeight="1"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17"/>
      <c r="BU55" s="12"/>
      <c r="BV55" s="24"/>
      <c r="BW55" s="24"/>
      <c r="BX55" s="24"/>
      <c r="BY55" s="24"/>
      <c r="BZ55" s="24"/>
      <c r="CA55" s="24"/>
      <c r="CB55" s="24"/>
      <c r="CC55" s="24"/>
      <c r="CD55" s="24"/>
      <c r="CE55" s="24"/>
      <c r="CF55" s="24"/>
      <c r="CG55" s="24"/>
      <c r="CH55" s="24"/>
      <c r="CI55" s="24"/>
      <c r="CJ55" s="24"/>
      <c r="CK55" s="24"/>
      <c r="CL55" s="24"/>
      <c r="CM55" s="66"/>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5"/>
      <c r="DY55" s="24"/>
      <c r="DZ55" s="24"/>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24"/>
      <c r="FA55" s="24"/>
      <c r="FB55" s="24"/>
      <c r="FC55" s="24"/>
      <c r="FD55" s="24"/>
      <c r="FE55" s="24"/>
      <c r="FF55" s="24"/>
      <c r="FG55" s="24"/>
      <c r="FH55" s="24"/>
      <c r="FI55" s="24"/>
      <c r="FJ55" s="24"/>
      <c r="FK55" s="24"/>
      <c r="FL55" s="24"/>
      <c r="FM55" s="24"/>
      <c r="FN55" s="24"/>
      <c r="FO55" s="24"/>
      <c r="FP55" s="24"/>
      <c r="FQ55" s="22"/>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11"/>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6"/>
      <c r="ML55" s="17"/>
      <c r="MM55" s="22"/>
      <c r="MN55" s="22"/>
      <c r="MO55" s="22"/>
      <c r="MP55" s="22"/>
      <c r="MQ55" s="22"/>
      <c r="MR55" s="22"/>
      <c r="MS55" s="22"/>
      <c r="MT55" s="22"/>
      <c r="MU55" s="22"/>
      <c r="MV55" s="22"/>
      <c r="MW55" s="22"/>
      <c r="MX55" s="22"/>
      <c r="MY55" s="16"/>
      <c r="MZ55" s="61"/>
      <c r="NA55" s="61"/>
      <c r="NB55" s="61"/>
      <c r="NC55" s="61"/>
      <c r="ND55" s="61"/>
      <c r="NE55" s="61"/>
      <c r="NF55" s="61"/>
      <c r="NG55" s="61"/>
      <c r="NH55" s="61"/>
      <c r="NI55" s="61"/>
      <c r="NJ55" s="61"/>
      <c r="NK55" s="61"/>
      <c r="NL55" s="61"/>
      <c r="NM55" s="61"/>
      <c r="NN55" s="61"/>
      <c r="NO55" s="61"/>
      <c r="NP55" s="61"/>
      <c r="NQ55" s="61"/>
      <c r="NR55" s="61"/>
      <c r="NS55" s="61"/>
      <c r="NT55" s="61"/>
      <c r="NU55" s="61"/>
      <c r="NV55" s="61"/>
      <c r="NW55" s="61"/>
      <c r="NX55" s="61"/>
      <c r="NY55" s="61"/>
      <c r="NZ55" s="61"/>
      <c r="OA55" s="61"/>
      <c r="OB55" s="61"/>
      <c r="OC55" s="61"/>
      <c r="OD55" s="61"/>
      <c r="OE55" s="61"/>
      <c r="OF55" s="61"/>
      <c r="OG55" s="61"/>
      <c r="OH55" s="61"/>
      <c r="OI55" s="61"/>
      <c r="OJ55" s="60"/>
      <c r="OK55" s="22"/>
      <c r="OL55" s="22"/>
      <c r="OM55" s="61"/>
      <c r="ON55" s="61"/>
      <c r="OO55" s="61"/>
      <c r="OP55" s="61"/>
      <c r="OQ55" s="61"/>
      <c r="OR55" s="61"/>
      <c r="OS55" s="61"/>
      <c r="OT55" s="61"/>
      <c r="OU55" s="61"/>
      <c r="OV55" s="61"/>
      <c r="OW55" s="61"/>
      <c r="OX55" s="61"/>
      <c r="OY55" s="61"/>
      <c r="OZ55" s="61"/>
      <c r="PA55" s="61"/>
      <c r="PB55" s="61"/>
      <c r="PC55" s="61"/>
      <c r="PD55" s="61"/>
      <c r="PE55" s="61"/>
      <c r="PF55" s="61"/>
      <c r="PG55" s="61"/>
      <c r="PH55" s="61"/>
      <c r="PI55" s="61"/>
      <c r="PJ55" s="61"/>
      <c r="PK55" s="62"/>
      <c r="PL55" s="33"/>
      <c r="PM55" s="22"/>
      <c r="PN55" s="22"/>
      <c r="PO55" s="22"/>
      <c r="PP55" s="22"/>
      <c r="PQ55" s="22"/>
      <c r="PR55" s="22"/>
      <c r="PS55" s="22"/>
      <c r="PT55" s="22"/>
      <c r="PU55" s="22"/>
      <c r="PV55" s="22"/>
      <c r="PW55" s="22"/>
      <c r="PX55" s="17"/>
      <c r="PY55" s="18"/>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9"/>
      <c r="TT55" s="9"/>
    </row>
    <row r="56" spans="1:540" ht="9.6" customHeight="1"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31"/>
      <c r="BU56" s="10"/>
      <c r="BV56" s="24"/>
      <c r="BW56" s="24"/>
      <c r="BX56" s="24"/>
      <c r="BY56" s="24"/>
      <c r="BZ56" s="24"/>
      <c r="CA56" s="24"/>
      <c r="CB56" s="24"/>
      <c r="CC56" s="24"/>
      <c r="CD56" s="24"/>
      <c r="CE56" s="24"/>
      <c r="CF56" s="24"/>
      <c r="CG56" s="24"/>
      <c r="CH56" s="24"/>
      <c r="CI56" s="24"/>
      <c r="CJ56" s="24"/>
      <c r="CK56" s="24"/>
      <c r="CL56" s="24"/>
      <c r="CM56" s="66"/>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5"/>
      <c r="DY56" s="24"/>
      <c r="DZ56" s="24"/>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24"/>
      <c r="FA56" s="24"/>
      <c r="FB56" s="24"/>
      <c r="FC56" s="24"/>
      <c r="FD56" s="24"/>
      <c r="FE56" s="24"/>
      <c r="FF56" s="24"/>
      <c r="FG56" s="24"/>
      <c r="FH56" s="24"/>
      <c r="FI56" s="24"/>
      <c r="FJ56" s="24"/>
      <c r="FK56" s="24"/>
      <c r="FL56" s="24"/>
      <c r="FM56" s="24"/>
      <c r="FN56" s="24"/>
      <c r="FO56" s="24"/>
      <c r="FP56" s="24"/>
      <c r="FQ56" s="10"/>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11"/>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13"/>
      <c r="MK56" s="22"/>
      <c r="ML56" s="22"/>
      <c r="MM56" s="22"/>
      <c r="MN56" s="22"/>
      <c r="MO56" s="22"/>
      <c r="MP56" s="22"/>
      <c r="MQ56" s="22"/>
      <c r="MR56" s="22"/>
      <c r="MS56" s="22"/>
      <c r="MT56" s="22"/>
      <c r="MU56" s="22"/>
      <c r="MV56" s="22"/>
      <c r="MW56" s="22"/>
      <c r="MX56" s="22"/>
      <c r="MY56" s="16"/>
      <c r="MZ56" s="61"/>
      <c r="NA56" s="61"/>
      <c r="NB56" s="61"/>
      <c r="NC56" s="61"/>
      <c r="ND56" s="61"/>
      <c r="NE56" s="61"/>
      <c r="NF56" s="61"/>
      <c r="NG56" s="61"/>
      <c r="NH56" s="61"/>
      <c r="NI56" s="61"/>
      <c r="NJ56" s="61"/>
      <c r="NK56" s="61"/>
      <c r="NL56" s="61"/>
      <c r="NM56" s="61"/>
      <c r="NN56" s="61"/>
      <c r="NO56" s="61"/>
      <c r="NP56" s="61"/>
      <c r="NQ56" s="61"/>
      <c r="NR56" s="61"/>
      <c r="NS56" s="61"/>
      <c r="NT56" s="61"/>
      <c r="NU56" s="61"/>
      <c r="NV56" s="61"/>
      <c r="NW56" s="61"/>
      <c r="NX56" s="61"/>
      <c r="NY56" s="61"/>
      <c r="NZ56" s="61"/>
      <c r="OA56" s="61"/>
      <c r="OB56" s="61"/>
      <c r="OC56" s="61"/>
      <c r="OD56" s="61"/>
      <c r="OE56" s="61"/>
      <c r="OF56" s="61"/>
      <c r="OG56" s="61"/>
      <c r="OH56" s="61"/>
      <c r="OI56" s="61"/>
      <c r="OJ56" s="60"/>
      <c r="OK56" s="22"/>
      <c r="OL56" s="22"/>
      <c r="OM56" s="61"/>
      <c r="ON56" s="61"/>
      <c r="OO56" s="61"/>
      <c r="OP56" s="61"/>
      <c r="OQ56" s="61"/>
      <c r="OR56" s="61"/>
      <c r="OS56" s="61"/>
      <c r="OT56" s="61"/>
      <c r="OU56" s="61"/>
      <c r="OV56" s="61"/>
      <c r="OW56" s="61"/>
      <c r="OX56" s="61"/>
      <c r="OY56" s="61"/>
      <c r="OZ56" s="61"/>
      <c r="PA56" s="61"/>
      <c r="PB56" s="61"/>
      <c r="PC56" s="61"/>
      <c r="PD56" s="61"/>
      <c r="PE56" s="61"/>
      <c r="PF56" s="61"/>
      <c r="PG56" s="61"/>
      <c r="PH56" s="61"/>
      <c r="PI56" s="61"/>
      <c r="PJ56" s="61"/>
      <c r="PK56" s="62"/>
      <c r="PL56" s="33"/>
      <c r="PM56" s="22"/>
      <c r="PN56" s="22"/>
      <c r="PO56" s="22"/>
      <c r="PP56" s="22"/>
      <c r="PQ56" s="22"/>
      <c r="PR56" s="22"/>
      <c r="PS56" s="22"/>
      <c r="PT56" s="22"/>
      <c r="PU56" s="22"/>
      <c r="PV56" s="22"/>
      <c r="PW56" s="22"/>
      <c r="PX56" s="22"/>
      <c r="PY56" s="17"/>
      <c r="PZ56" s="18"/>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9"/>
      <c r="TT56" s="9"/>
    </row>
    <row r="57" spans="1:540" ht="9.6" customHeight="1"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16"/>
      <c r="BT57" s="36"/>
      <c r="BU57" s="24"/>
      <c r="BV57" s="24"/>
      <c r="BW57" s="24"/>
      <c r="BX57" s="24"/>
      <c r="BY57" s="24"/>
      <c r="BZ57" s="24"/>
      <c r="CA57" s="24"/>
      <c r="CB57" s="24"/>
      <c r="CC57" s="24"/>
      <c r="CD57" s="24"/>
      <c r="CE57" s="24"/>
      <c r="CF57" s="24"/>
      <c r="CG57" s="24"/>
      <c r="CH57" s="24"/>
      <c r="CI57" s="24"/>
      <c r="CJ57" s="24"/>
      <c r="CK57" s="24"/>
      <c r="CL57" s="24"/>
      <c r="CM57" s="66"/>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5"/>
      <c r="DY57" s="24"/>
      <c r="DZ57" s="24"/>
      <c r="EA57" s="24"/>
      <c r="EB57" s="24"/>
      <c r="EC57" s="24"/>
      <c r="ED57" s="24"/>
      <c r="EE57" s="24"/>
      <c r="EF57" s="24"/>
      <c r="EG57" s="24"/>
      <c r="EH57" s="24"/>
      <c r="EI57" s="66"/>
      <c r="EJ57" s="61"/>
      <c r="EK57" s="65"/>
      <c r="EL57" s="24"/>
      <c r="EM57" s="24"/>
      <c r="EN57" s="24"/>
      <c r="EO57" s="24"/>
      <c r="EP57" s="24"/>
      <c r="EQ57" s="24"/>
      <c r="ER57" s="24"/>
      <c r="ES57" s="24"/>
      <c r="ET57" s="24"/>
      <c r="EU57" s="66"/>
      <c r="EV57" s="61"/>
      <c r="EW57" s="61"/>
      <c r="EX57" s="61"/>
      <c r="EY57" s="61"/>
      <c r="EZ57" s="24"/>
      <c r="FA57" s="24"/>
      <c r="FB57" s="24"/>
      <c r="FC57" s="24"/>
      <c r="FD57" s="24"/>
      <c r="FE57" s="24"/>
      <c r="FF57" s="24"/>
      <c r="FG57" s="24"/>
      <c r="FH57" s="24"/>
      <c r="FI57" s="24"/>
      <c r="FJ57" s="24"/>
      <c r="FK57" s="24"/>
      <c r="FL57" s="24"/>
      <c r="FM57" s="24"/>
      <c r="FN57" s="24"/>
      <c r="FO57" s="24"/>
      <c r="FP57" s="24"/>
      <c r="FQ57" s="10"/>
      <c r="FR57" s="11"/>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11"/>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14"/>
      <c r="MJ57" s="17"/>
      <c r="MK57" s="22"/>
      <c r="ML57" s="22"/>
      <c r="MM57" s="22"/>
      <c r="MN57" s="22"/>
      <c r="MO57" s="22"/>
      <c r="MP57" s="22"/>
      <c r="MQ57" s="22"/>
      <c r="MR57" s="22"/>
      <c r="MS57" s="22"/>
      <c r="MT57" s="22"/>
      <c r="MU57" s="22"/>
      <c r="MV57" s="22"/>
      <c r="MW57" s="22"/>
      <c r="MX57" s="22"/>
      <c r="MY57" s="16"/>
      <c r="MZ57" s="61"/>
      <c r="NA57" s="61"/>
      <c r="NB57" s="61"/>
      <c r="NC57" s="61"/>
      <c r="ND57" s="61"/>
      <c r="NE57" s="61"/>
      <c r="NF57" s="61"/>
      <c r="NG57" s="61"/>
      <c r="NH57" s="61"/>
      <c r="NI57" s="61"/>
      <c r="NJ57" s="61"/>
      <c r="NK57" s="61"/>
      <c r="NL57" s="61"/>
      <c r="NM57" s="61"/>
      <c r="NN57" s="61"/>
      <c r="NO57" s="61"/>
      <c r="NP57" s="61"/>
      <c r="NQ57" s="61"/>
      <c r="NR57" s="61"/>
      <c r="NS57" s="61"/>
      <c r="NT57" s="61"/>
      <c r="NU57" s="61"/>
      <c r="NV57" s="61"/>
      <c r="NW57" s="61"/>
      <c r="NX57" s="61"/>
      <c r="NY57" s="61"/>
      <c r="NZ57" s="61"/>
      <c r="OA57" s="61"/>
      <c r="OB57" s="61"/>
      <c r="OC57" s="61"/>
      <c r="OD57" s="61"/>
      <c r="OE57" s="61"/>
      <c r="OF57" s="61"/>
      <c r="OG57" s="61"/>
      <c r="OH57" s="61"/>
      <c r="OI57" s="61"/>
      <c r="OJ57" s="60"/>
      <c r="OK57" s="22"/>
      <c r="OL57" s="18"/>
      <c r="OM57" s="61"/>
      <c r="ON57" s="61"/>
      <c r="OO57" s="61"/>
      <c r="OP57" s="61"/>
      <c r="OQ57" s="61"/>
      <c r="OR57" s="61"/>
      <c r="OS57" s="61"/>
      <c r="OT57" s="61"/>
      <c r="OU57" s="61"/>
      <c r="OV57" s="61"/>
      <c r="OW57" s="61"/>
      <c r="OX57" s="61"/>
      <c r="OY57" s="61"/>
      <c r="OZ57" s="61"/>
      <c r="PA57" s="61"/>
      <c r="PB57" s="61"/>
      <c r="PC57" s="61"/>
      <c r="PD57" s="61"/>
      <c r="PE57" s="61"/>
      <c r="PF57" s="61"/>
      <c r="PG57" s="61"/>
      <c r="PH57" s="61"/>
      <c r="PI57" s="61"/>
      <c r="PJ57" s="61"/>
      <c r="PK57" s="62"/>
      <c r="PL57" s="33"/>
      <c r="PM57" s="22"/>
      <c r="PN57" s="22"/>
      <c r="PO57" s="22"/>
      <c r="PP57" s="22"/>
      <c r="PQ57" s="22"/>
      <c r="PR57" s="22"/>
      <c r="PS57" s="22"/>
      <c r="PT57" s="22"/>
      <c r="PU57" s="22"/>
      <c r="PV57" s="22"/>
      <c r="PW57" s="22"/>
      <c r="PX57" s="22"/>
      <c r="PY57" s="22"/>
      <c r="PZ57" s="17"/>
      <c r="QA57" s="1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9"/>
      <c r="TT57" s="9"/>
    </row>
    <row r="58" spans="1:540" ht="9.6" customHeight="1"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17"/>
      <c r="BS58" s="15"/>
      <c r="BT58" s="24"/>
      <c r="BU58" s="24"/>
      <c r="BV58" s="24"/>
      <c r="BW58" s="24"/>
      <c r="BX58" s="24"/>
      <c r="BY58" s="24"/>
      <c r="BZ58" s="24"/>
      <c r="CA58" s="24"/>
      <c r="CB58" s="24"/>
      <c r="CC58" s="24"/>
      <c r="CD58" s="24"/>
      <c r="CE58" s="24"/>
      <c r="CF58" s="24"/>
      <c r="CG58" s="24"/>
      <c r="CH58" s="24"/>
      <c r="CI58" s="24"/>
      <c r="CJ58" s="24"/>
      <c r="CK58" s="24"/>
      <c r="CL58" s="24"/>
      <c r="CM58" s="66"/>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5"/>
      <c r="DY58" s="24"/>
      <c r="DZ58" s="24"/>
      <c r="EA58" s="24"/>
      <c r="EB58" s="24"/>
      <c r="EC58" s="24"/>
      <c r="ED58" s="24"/>
      <c r="EE58" s="24"/>
      <c r="EF58" s="24"/>
      <c r="EG58" s="24"/>
      <c r="EH58" s="24"/>
      <c r="EI58" s="66"/>
      <c r="EJ58" s="61"/>
      <c r="EK58" s="61"/>
      <c r="EL58" s="24"/>
      <c r="EM58" s="24"/>
      <c r="EN58" s="24"/>
      <c r="EO58" s="24"/>
      <c r="EP58" s="24"/>
      <c r="EQ58" s="24"/>
      <c r="ER58" s="24"/>
      <c r="ES58" s="24"/>
      <c r="ET58" s="24"/>
      <c r="EU58" s="66"/>
      <c r="EV58" s="61"/>
      <c r="EW58" s="61"/>
      <c r="EX58" s="61"/>
      <c r="EY58" s="61"/>
      <c r="EZ58" s="24"/>
      <c r="FA58" s="24"/>
      <c r="FB58" s="24"/>
      <c r="FC58" s="24"/>
      <c r="FD58" s="24"/>
      <c r="FE58" s="24"/>
      <c r="FF58" s="24"/>
      <c r="FG58" s="24"/>
      <c r="FH58" s="24"/>
      <c r="FI58" s="24"/>
      <c r="FJ58" s="24"/>
      <c r="FK58" s="24"/>
      <c r="FL58" s="24"/>
      <c r="FM58" s="24"/>
      <c r="FN58" s="24"/>
      <c r="FO58" s="24"/>
      <c r="FP58" s="24"/>
      <c r="FQ58" s="24"/>
      <c r="FR58" s="10"/>
      <c r="FS58" s="13"/>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11"/>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2"/>
      <c r="MI58" s="22"/>
      <c r="MJ58" s="22"/>
      <c r="MK58" s="22"/>
      <c r="ML58" s="22"/>
      <c r="MM58" s="22"/>
      <c r="MN58" s="22"/>
      <c r="MO58" s="22"/>
      <c r="MP58" s="22"/>
      <c r="MQ58" s="22"/>
      <c r="MR58" s="22"/>
      <c r="MS58" s="22"/>
      <c r="MT58" s="22"/>
      <c r="MU58" s="22"/>
      <c r="MV58" s="22"/>
      <c r="MW58" s="22"/>
      <c r="MX58" s="22"/>
      <c r="MY58" s="16"/>
      <c r="MZ58" s="61"/>
      <c r="NA58" s="61"/>
      <c r="NB58" s="61"/>
      <c r="NC58" s="61"/>
      <c r="ND58" s="61"/>
      <c r="NE58" s="61"/>
      <c r="NF58" s="61"/>
      <c r="NG58" s="61"/>
      <c r="NH58" s="61"/>
      <c r="NI58" s="61"/>
      <c r="NJ58" s="61"/>
      <c r="NK58" s="61"/>
      <c r="NL58" s="61"/>
      <c r="NM58" s="61"/>
      <c r="NN58" s="61"/>
      <c r="NO58" s="61"/>
      <c r="NP58" s="61"/>
      <c r="NQ58" s="61"/>
      <c r="NR58" s="61"/>
      <c r="NS58" s="61"/>
      <c r="NT58" s="61"/>
      <c r="NU58" s="61"/>
      <c r="NV58" s="61"/>
      <c r="NW58" s="61"/>
      <c r="NX58" s="61"/>
      <c r="NY58" s="61"/>
      <c r="NZ58" s="61"/>
      <c r="OA58" s="61"/>
      <c r="OB58" s="61"/>
      <c r="OC58" s="61"/>
      <c r="OD58" s="61"/>
      <c r="OE58" s="61"/>
      <c r="OF58" s="61"/>
      <c r="OG58" s="61"/>
      <c r="OH58" s="61"/>
      <c r="OI58" s="61"/>
      <c r="OJ58" s="60"/>
      <c r="OK58" s="22"/>
      <c r="OL58" s="22"/>
      <c r="OM58" s="75"/>
      <c r="ON58" s="75"/>
      <c r="OO58" s="75"/>
      <c r="OP58" s="75"/>
      <c r="OQ58" s="75"/>
      <c r="OR58" s="75"/>
      <c r="OS58" s="75"/>
      <c r="OT58" s="58"/>
      <c r="OU58" s="62"/>
      <c r="OV58" s="61"/>
      <c r="OW58" s="61"/>
      <c r="OX58" s="58"/>
      <c r="OY58" s="58"/>
      <c r="OZ58" s="75"/>
      <c r="PA58" s="75"/>
      <c r="PB58" s="75"/>
      <c r="PC58" s="75"/>
      <c r="PD58" s="75"/>
      <c r="PE58" s="75"/>
      <c r="PF58" s="58"/>
      <c r="PG58" s="62"/>
      <c r="PH58" s="61"/>
      <c r="PI58" s="61"/>
      <c r="PJ58" s="61"/>
      <c r="PK58" s="62"/>
      <c r="PL58" s="33"/>
      <c r="PM58" s="22"/>
      <c r="PN58" s="22"/>
      <c r="PO58" s="22"/>
      <c r="PP58" s="22"/>
      <c r="PQ58" s="22"/>
      <c r="PR58" s="22"/>
      <c r="PS58" s="22"/>
      <c r="PT58" s="22"/>
      <c r="PU58" s="22"/>
      <c r="PV58" s="22"/>
      <c r="PW58" s="22"/>
      <c r="PX58" s="22"/>
      <c r="PY58" s="22"/>
      <c r="PZ58" s="22"/>
      <c r="QA58" s="22"/>
      <c r="QB58" s="11"/>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9"/>
      <c r="TT58" s="9"/>
    </row>
    <row r="59" spans="1:540" ht="9.6" customHeight="1"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26"/>
      <c r="BS59" s="10"/>
      <c r="BT59" s="24"/>
      <c r="BU59" s="24"/>
      <c r="BV59" s="24"/>
      <c r="BW59" s="24"/>
      <c r="BX59" s="24"/>
      <c r="BY59" s="24"/>
      <c r="BZ59" s="24"/>
      <c r="CA59" s="24"/>
      <c r="CB59" s="24"/>
      <c r="CC59" s="24"/>
      <c r="CD59" s="24"/>
      <c r="CE59" s="24"/>
      <c r="CF59" s="24"/>
      <c r="CG59" s="24"/>
      <c r="CH59" s="24"/>
      <c r="CI59" s="24"/>
      <c r="CJ59" s="24"/>
      <c r="CK59" s="24"/>
      <c r="CL59" s="24"/>
      <c r="CM59" s="66"/>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c r="DW59" s="61"/>
      <c r="DX59" s="65"/>
      <c r="DY59" s="24"/>
      <c r="DZ59" s="24"/>
      <c r="EA59" s="24"/>
      <c r="EB59" s="24"/>
      <c r="EC59" s="24"/>
      <c r="ED59" s="24"/>
      <c r="EE59" s="24"/>
      <c r="EF59" s="24"/>
      <c r="EG59" s="24"/>
      <c r="EH59" s="24"/>
      <c r="EI59" s="66"/>
      <c r="EJ59" s="61"/>
      <c r="EK59" s="61"/>
      <c r="EL59" s="24"/>
      <c r="EM59" s="24"/>
      <c r="EN59" s="24"/>
      <c r="EO59" s="24"/>
      <c r="EP59" s="24"/>
      <c r="EQ59" s="24"/>
      <c r="ER59" s="24"/>
      <c r="ES59" s="24"/>
      <c r="ET59" s="24"/>
      <c r="EU59" s="66"/>
      <c r="EV59" s="61"/>
      <c r="EW59" s="61"/>
      <c r="EX59" s="61"/>
      <c r="EY59" s="61"/>
      <c r="EZ59" s="24"/>
      <c r="FA59" s="24"/>
      <c r="FB59" s="24"/>
      <c r="FC59" s="24"/>
      <c r="FD59" s="24"/>
      <c r="FE59" s="24"/>
      <c r="FF59" s="24"/>
      <c r="FG59" s="24"/>
      <c r="FH59" s="24"/>
      <c r="FI59" s="24"/>
      <c r="FJ59" s="24"/>
      <c r="FK59" s="24"/>
      <c r="FL59" s="24"/>
      <c r="FM59" s="24"/>
      <c r="FN59" s="24"/>
      <c r="FO59" s="24"/>
      <c r="FP59" s="24"/>
      <c r="FQ59" s="24"/>
      <c r="FR59" s="24"/>
      <c r="FS59" s="24"/>
      <c r="FT59" s="18"/>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11"/>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6"/>
      <c r="MI59" s="17"/>
      <c r="MJ59" s="22"/>
      <c r="MK59" s="22"/>
      <c r="ML59" s="22"/>
      <c r="MM59" s="22"/>
      <c r="MN59" s="22"/>
      <c r="MO59" s="22"/>
      <c r="MP59" s="22"/>
      <c r="MQ59" s="22"/>
      <c r="MR59" s="22"/>
      <c r="MS59" s="22"/>
      <c r="MT59" s="22"/>
      <c r="MU59" s="22"/>
      <c r="MV59" s="22"/>
      <c r="MW59" s="22"/>
      <c r="MX59" s="22"/>
      <c r="MY59" s="16"/>
      <c r="MZ59" s="61"/>
      <c r="NA59" s="61"/>
      <c r="NB59" s="61"/>
      <c r="NC59" s="61"/>
      <c r="ND59" s="61"/>
      <c r="NE59" s="61"/>
      <c r="NF59" s="61"/>
      <c r="NG59" s="61"/>
      <c r="NH59" s="61"/>
      <c r="NI59" s="61"/>
      <c r="NJ59" s="61"/>
      <c r="NK59" s="61"/>
      <c r="NL59" s="61"/>
      <c r="NM59" s="61"/>
      <c r="NN59" s="61"/>
      <c r="NO59" s="61"/>
      <c r="NP59" s="61"/>
      <c r="NQ59" s="61"/>
      <c r="NR59" s="61"/>
      <c r="NS59" s="61"/>
      <c r="NT59" s="61"/>
      <c r="NU59" s="61"/>
      <c r="NV59" s="61"/>
      <c r="NW59" s="61"/>
      <c r="NX59" s="61"/>
      <c r="NY59" s="61"/>
      <c r="NZ59" s="61"/>
      <c r="OA59" s="61"/>
      <c r="OB59" s="61"/>
      <c r="OC59" s="61"/>
      <c r="OD59" s="61"/>
      <c r="OE59" s="61"/>
      <c r="OF59" s="61"/>
      <c r="OG59" s="61"/>
      <c r="OH59" s="61"/>
      <c r="OI59" s="61"/>
      <c r="OJ59" s="60"/>
      <c r="OK59" s="22"/>
      <c r="OL59" s="22"/>
      <c r="OM59" s="22"/>
      <c r="ON59" s="22"/>
      <c r="OO59" s="22"/>
      <c r="OP59" s="22"/>
      <c r="OQ59" s="22"/>
      <c r="OR59" s="22"/>
      <c r="OS59" s="22"/>
      <c r="OT59" s="17"/>
      <c r="OU59" s="71"/>
      <c r="OV59" s="61"/>
      <c r="OW59" s="62"/>
      <c r="OX59" s="17"/>
      <c r="OY59" s="22"/>
      <c r="OZ59" s="22"/>
      <c r="PA59" s="22"/>
      <c r="PB59" s="22"/>
      <c r="PC59" s="22"/>
      <c r="PD59" s="22"/>
      <c r="PE59" s="22"/>
      <c r="PF59" s="17"/>
      <c r="PG59" s="53"/>
      <c r="PH59" s="61"/>
      <c r="PI59" s="61"/>
      <c r="PJ59" s="61"/>
      <c r="PK59" s="62"/>
      <c r="PL59" s="33"/>
      <c r="PM59" s="22"/>
      <c r="PN59" s="22"/>
      <c r="PO59" s="22"/>
      <c r="PP59" s="22"/>
      <c r="PQ59" s="22"/>
      <c r="PR59" s="22"/>
      <c r="PS59" s="22"/>
      <c r="PT59" s="22"/>
      <c r="PU59" s="22"/>
      <c r="PV59" s="22"/>
      <c r="PW59" s="22"/>
      <c r="PX59" s="22"/>
      <c r="PY59" s="22"/>
      <c r="PZ59" s="22"/>
      <c r="QA59" s="22"/>
      <c r="QB59" s="17"/>
      <c r="QC59" s="15"/>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9"/>
      <c r="TT59" s="9"/>
    </row>
    <row r="60" spans="1:540" ht="9.6" customHeight="1"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17"/>
      <c r="BR60" s="43"/>
      <c r="BS60" s="24"/>
      <c r="BT60" s="24"/>
      <c r="BU60" s="24"/>
      <c r="BV60" s="24"/>
      <c r="BW60" s="24"/>
      <c r="BX60" s="24"/>
      <c r="BY60" s="24"/>
      <c r="BZ60" s="24"/>
      <c r="CA60" s="24"/>
      <c r="CB60" s="24"/>
      <c r="CC60" s="24"/>
      <c r="CD60" s="24"/>
      <c r="CE60" s="24"/>
      <c r="CF60" s="24"/>
      <c r="CG60" s="24"/>
      <c r="CH60" s="24"/>
      <c r="CI60" s="24"/>
      <c r="CJ60" s="24"/>
      <c r="CK60" s="24"/>
      <c r="CL60" s="24"/>
      <c r="CM60" s="66"/>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5"/>
      <c r="DY60" s="24"/>
      <c r="DZ60" s="24"/>
      <c r="EA60" s="24"/>
      <c r="EB60" s="24"/>
      <c r="EC60" s="24"/>
      <c r="ED60" s="24"/>
      <c r="EE60" s="24"/>
      <c r="EF60" s="24"/>
      <c r="EG60" s="24"/>
      <c r="EH60" s="24"/>
      <c r="EI60" s="66"/>
      <c r="EJ60" s="61"/>
      <c r="EK60" s="61"/>
      <c r="EL60" s="24"/>
      <c r="EM60" s="24"/>
      <c r="EN60" s="24"/>
      <c r="EO60" s="24"/>
      <c r="EP60" s="24"/>
      <c r="EQ60" s="24"/>
      <c r="ER60" s="24"/>
      <c r="ES60" s="24"/>
      <c r="ET60" s="24"/>
      <c r="EU60" s="66"/>
      <c r="EV60" s="61"/>
      <c r="EW60" s="61"/>
      <c r="EX60" s="61"/>
      <c r="EY60" s="61"/>
      <c r="EZ60" s="24"/>
      <c r="FA60" s="24"/>
      <c r="FB60" s="24"/>
      <c r="FC60" s="24"/>
      <c r="FD60" s="24"/>
      <c r="FE60" s="24"/>
      <c r="FF60" s="24"/>
      <c r="FG60" s="24"/>
      <c r="FH60" s="24"/>
      <c r="FI60" s="24"/>
      <c r="FJ60" s="24"/>
      <c r="FK60" s="24"/>
      <c r="FL60" s="24"/>
      <c r="FM60" s="24"/>
      <c r="FN60" s="24"/>
      <c r="FO60" s="24"/>
      <c r="FP60" s="24"/>
      <c r="FQ60" s="24"/>
      <c r="FR60" s="27"/>
      <c r="FS60" s="24"/>
      <c r="FT60" s="15"/>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11"/>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5"/>
      <c r="MH60" s="17"/>
      <c r="MI60" s="22"/>
      <c r="MJ60" s="22"/>
      <c r="MK60" s="22"/>
      <c r="ML60" s="22"/>
      <c r="MM60" s="22"/>
      <c r="MN60" s="22"/>
      <c r="MO60" s="22"/>
      <c r="MP60" s="22"/>
      <c r="MQ60" s="22"/>
      <c r="MR60" s="22"/>
      <c r="MS60" s="22"/>
      <c r="MT60" s="22"/>
      <c r="MU60" s="22"/>
      <c r="MV60" s="22"/>
      <c r="MW60" s="22"/>
      <c r="MX60" s="22"/>
      <c r="MY60" s="16"/>
      <c r="MZ60" s="61"/>
      <c r="NA60" s="61"/>
      <c r="NB60" s="61"/>
      <c r="NC60" s="61"/>
      <c r="ND60" s="61"/>
      <c r="NE60" s="61"/>
      <c r="NF60" s="61"/>
      <c r="NG60" s="61"/>
      <c r="NH60" s="61"/>
      <c r="NI60" s="61"/>
      <c r="NJ60" s="61"/>
      <c r="NK60" s="61"/>
      <c r="NL60" s="61"/>
      <c r="NM60" s="61"/>
      <c r="NN60" s="61"/>
      <c r="NO60" s="61"/>
      <c r="NP60" s="61"/>
      <c r="NQ60" s="61"/>
      <c r="NR60" s="61"/>
      <c r="NS60" s="61"/>
      <c r="NT60" s="61"/>
      <c r="NU60" s="61"/>
      <c r="NV60" s="61"/>
      <c r="NW60" s="61"/>
      <c r="NX60" s="61"/>
      <c r="NY60" s="61"/>
      <c r="NZ60" s="61"/>
      <c r="OA60" s="61"/>
      <c r="OB60" s="61"/>
      <c r="OC60" s="61"/>
      <c r="OD60" s="61"/>
      <c r="OE60" s="61"/>
      <c r="OF60" s="61"/>
      <c r="OG60" s="61"/>
      <c r="OH60" s="61"/>
      <c r="OI60" s="61"/>
      <c r="OJ60" s="60"/>
      <c r="OK60" s="22"/>
      <c r="OL60" s="22"/>
      <c r="OM60" s="22"/>
      <c r="ON60" s="22"/>
      <c r="OO60" s="22"/>
      <c r="OP60" s="22"/>
      <c r="OQ60" s="22"/>
      <c r="OR60" s="22"/>
      <c r="OS60" s="22"/>
      <c r="OT60" s="22"/>
      <c r="OU60" s="53"/>
      <c r="OV60" s="61"/>
      <c r="OW60" s="62"/>
      <c r="OX60" s="22"/>
      <c r="OY60" s="22"/>
      <c r="OZ60" s="22"/>
      <c r="PA60" s="22"/>
      <c r="PB60" s="22"/>
      <c r="PC60" s="22"/>
      <c r="PD60" s="22"/>
      <c r="PE60" s="22"/>
      <c r="PF60" s="22"/>
      <c r="PG60" s="53"/>
      <c r="PH60" s="61"/>
      <c r="PI60" s="61"/>
      <c r="PJ60" s="61"/>
      <c r="PK60" s="62"/>
      <c r="PL60" s="33"/>
      <c r="PM60" s="22"/>
      <c r="PN60" s="22"/>
      <c r="PO60" s="22"/>
      <c r="PP60" s="22"/>
      <c r="PQ60" s="22"/>
      <c r="PR60" s="22"/>
      <c r="PS60" s="22"/>
      <c r="PT60" s="22"/>
      <c r="PU60" s="22"/>
      <c r="PV60" s="22"/>
      <c r="PW60" s="22"/>
      <c r="PX60" s="22"/>
      <c r="PY60" s="22"/>
      <c r="PZ60" s="22"/>
      <c r="QA60" s="22"/>
      <c r="QB60" s="17"/>
      <c r="QC60" s="18"/>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9"/>
      <c r="TT60" s="9"/>
    </row>
    <row r="61" spans="1:540" ht="9.6" customHeight="1"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14"/>
      <c r="BR61" s="10"/>
      <c r="BS61" s="24"/>
      <c r="BT61" s="24"/>
      <c r="BU61" s="24"/>
      <c r="BV61" s="24"/>
      <c r="BW61" s="24"/>
      <c r="BX61" s="24"/>
      <c r="BY61" s="24"/>
      <c r="BZ61" s="24"/>
      <c r="CA61" s="24"/>
      <c r="CB61" s="24"/>
      <c r="CC61" s="24"/>
      <c r="CD61" s="24"/>
      <c r="CE61" s="24"/>
      <c r="CF61" s="24"/>
      <c r="CG61" s="24"/>
      <c r="CH61" s="24"/>
      <c r="CI61" s="24"/>
      <c r="CJ61" s="24"/>
      <c r="CK61" s="24"/>
      <c r="CL61" s="24"/>
      <c r="CM61" s="66"/>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5"/>
      <c r="DY61" s="24"/>
      <c r="DZ61" s="24"/>
      <c r="EA61" s="24"/>
      <c r="EB61" s="24"/>
      <c r="EC61" s="24"/>
      <c r="ED61" s="24"/>
      <c r="EE61" s="24"/>
      <c r="EF61" s="24"/>
      <c r="EG61" s="24"/>
      <c r="EH61" s="24"/>
      <c r="EI61" s="66"/>
      <c r="EJ61" s="61"/>
      <c r="EK61" s="61"/>
      <c r="EL61" s="24"/>
      <c r="EM61" s="24"/>
      <c r="EN61" s="24"/>
      <c r="EO61" s="24"/>
      <c r="EP61" s="24"/>
      <c r="EQ61" s="24"/>
      <c r="ER61" s="24"/>
      <c r="ES61" s="24"/>
      <c r="ET61" s="24"/>
      <c r="EU61" s="25"/>
      <c r="EV61" s="61"/>
      <c r="EW61" s="61"/>
      <c r="EX61" s="61"/>
      <c r="EY61" s="61"/>
      <c r="EZ61" s="24"/>
      <c r="FA61" s="24"/>
      <c r="FB61" s="24"/>
      <c r="FC61" s="24"/>
      <c r="FD61" s="24"/>
      <c r="FE61" s="24"/>
      <c r="FF61" s="24"/>
      <c r="FG61" s="24"/>
      <c r="FH61" s="24"/>
      <c r="FI61" s="24"/>
      <c r="FJ61" s="24"/>
      <c r="FK61" s="24"/>
      <c r="FL61" s="24"/>
      <c r="FM61" s="24"/>
      <c r="FN61" s="24"/>
      <c r="FO61" s="24"/>
      <c r="FP61" s="24"/>
      <c r="FQ61" s="24"/>
      <c r="FR61" s="24"/>
      <c r="FS61" s="24"/>
      <c r="FT61" s="10"/>
      <c r="FU61" s="11"/>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11"/>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22"/>
      <c r="MH61" s="22"/>
      <c r="MI61" s="22"/>
      <c r="MJ61" s="22"/>
      <c r="MK61" s="22"/>
      <c r="ML61" s="22"/>
      <c r="MM61" s="22"/>
      <c r="MN61" s="22"/>
      <c r="MO61" s="22"/>
      <c r="MP61" s="22"/>
      <c r="MQ61" s="22"/>
      <c r="MR61" s="22"/>
      <c r="MS61" s="22"/>
      <c r="MT61" s="22"/>
      <c r="MU61" s="22"/>
      <c r="MV61" s="22"/>
      <c r="MW61" s="22"/>
      <c r="MX61" s="22"/>
      <c r="MY61" s="16"/>
      <c r="MZ61" s="61"/>
      <c r="NA61" s="61"/>
      <c r="NB61" s="61"/>
      <c r="NC61" s="61"/>
      <c r="ND61" s="61"/>
      <c r="NE61" s="61"/>
      <c r="NF61" s="61"/>
      <c r="NG61" s="61"/>
      <c r="NH61" s="61"/>
      <c r="NI61" s="61"/>
      <c r="NJ61" s="61"/>
      <c r="NK61" s="61"/>
      <c r="NL61" s="61"/>
      <c r="NM61" s="61"/>
      <c r="NN61" s="61"/>
      <c r="NO61" s="61"/>
      <c r="NP61" s="61"/>
      <c r="NQ61" s="61"/>
      <c r="NR61" s="61"/>
      <c r="NS61" s="61"/>
      <c r="NT61" s="61"/>
      <c r="NU61" s="61"/>
      <c r="NV61" s="61"/>
      <c r="NW61" s="61"/>
      <c r="NX61" s="61"/>
      <c r="NY61" s="61"/>
      <c r="NZ61" s="61"/>
      <c r="OA61" s="61"/>
      <c r="OB61" s="61"/>
      <c r="OC61" s="61"/>
      <c r="OD61" s="61"/>
      <c r="OE61" s="61"/>
      <c r="OF61" s="61"/>
      <c r="OG61" s="61"/>
      <c r="OH61" s="61"/>
      <c r="OI61" s="61"/>
      <c r="OJ61" s="60"/>
      <c r="OK61" s="22"/>
      <c r="OL61" s="22"/>
      <c r="OM61" s="22"/>
      <c r="ON61" s="22"/>
      <c r="OO61" s="22"/>
      <c r="OP61" s="22"/>
      <c r="OQ61" s="22"/>
      <c r="OR61" s="22"/>
      <c r="OS61" s="22"/>
      <c r="OT61" s="22"/>
      <c r="OU61" s="59"/>
      <c r="OV61" s="61"/>
      <c r="OW61" s="62"/>
      <c r="OX61" s="18"/>
      <c r="OY61" s="22"/>
      <c r="OZ61" s="22"/>
      <c r="PA61" s="22"/>
      <c r="PB61" s="22"/>
      <c r="PC61" s="22"/>
      <c r="PD61" s="22"/>
      <c r="PE61" s="22"/>
      <c r="PF61" s="22"/>
      <c r="PG61" s="53"/>
      <c r="PH61" s="61"/>
      <c r="PI61" s="61"/>
      <c r="PJ61" s="61"/>
      <c r="PK61" s="62"/>
      <c r="PL61" s="33"/>
      <c r="PM61" s="22"/>
      <c r="PN61" s="22"/>
      <c r="PO61" s="22"/>
      <c r="PP61" s="22"/>
      <c r="PQ61" s="22"/>
      <c r="PR61" s="22"/>
      <c r="PS61" s="22"/>
      <c r="PT61" s="22"/>
      <c r="PU61" s="22"/>
      <c r="PV61" s="22"/>
      <c r="PW61" s="22"/>
      <c r="PX61" s="22"/>
      <c r="PY61" s="22"/>
      <c r="PZ61" s="22"/>
      <c r="QA61" s="22"/>
      <c r="QB61" s="22"/>
      <c r="QC61" s="17"/>
      <c r="QD61" s="16"/>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9"/>
      <c r="TT61" s="9"/>
    </row>
    <row r="62" spans="1:540" ht="9.6" customHeight="1"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43"/>
      <c r="BR62" s="24"/>
      <c r="BS62" s="24"/>
      <c r="BT62" s="24"/>
      <c r="BU62" s="24"/>
      <c r="BV62" s="24"/>
      <c r="BW62" s="24"/>
      <c r="BX62" s="24"/>
      <c r="BY62" s="24"/>
      <c r="BZ62" s="24"/>
      <c r="CA62" s="24"/>
      <c r="CB62" s="24"/>
      <c r="CC62" s="24"/>
      <c r="CD62" s="24"/>
      <c r="CE62" s="24"/>
      <c r="CF62" s="24"/>
      <c r="CG62" s="24"/>
      <c r="CH62" s="24"/>
      <c r="CI62" s="24"/>
      <c r="CJ62" s="24"/>
      <c r="CK62" s="24"/>
      <c r="CL62" s="24"/>
      <c r="CM62" s="66"/>
      <c r="CN62" s="61"/>
      <c r="CO62" s="61"/>
      <c r="CP62" s="61"/>
      <c r="CQ62" s="61"/>
      <c r="CR62" s="61"/>
      <c r="CS62" s="61"/>
      <c r="CT62" s="61"/>
      <c r="CU62" s="61"/>
      <c r="CV62" s="61"/>
      <c r="CW62" s="61"/>
      <c r="CX62" s="61"/>
      <c r="CY62" s="61"/>
      <c r="CZ62" s="61"/>
      <c r="DA62" s="61"/>
      <c r="DB62" s="61"/>
      <c r="DC62" s="61"/>
      <c r="DD62" s="61"/>
      <c r="DE62" s="61"/>
      <c r="DF62" s="61"/>
      <c r="DG62" s="61"/>
      <c r="DH62" s="61"/>
      <c r="DI62" s="61"/>
      <c r="DJ62" s="66"/>
      <c r="DK62" s="25"/>
      <c r="DL62" s="66"/>
      <c r="DM62" s="25"/>
      <c r="DN62" s="65"/>
      <c r="DO62" s="61"/>
      <c r="DP62" s="61"/>
      <c r="DQ62" s="61"/>
      <c r="DR62" s="61"/>
      <c r="DS62" s="61"/>
      <c r="DT62" s="61"/>
      <c r="DU62" s="61"/>
      <c r="DV62" s="61"/>
      <c r="DW62" s="61"/>
      <c r="DX62" s="65"/>
      <c r="DY62" s="24"/>
      <c r="DZ62" s="24"/>
      <c r="EA62" s="35"/>
      <c r="EB62" s="35"/>
      <c r="EC62" s="35"/>
      <c r="ED62" s="35"/>
      <c r="EE62" s="35"/>
      <c r="EF62" s="35"/>
      <c r="EG62" s="35"/>
      <c r="EH62" s="25"/>
      <c r="EI62" s="65"/>
      <c r="EJ62" s="61"/>
      <c r="EK62" s="61"/>
      <c r="EL62" s="25"/>
      <c r="EM62" s="35"/>
      <c r="EN62" s="35"/>
      <c r="EO62" s="35"/>
      <c r="EP62" s="35"/>
      <c r="EQ62" s="35"/>
      <c r="ER62" s="35"/>
      <c r="ES62" s="35"/>
      <c r="ET62" s="35"/>
      <c r="EU62" s="66"/>
      <c r="EV62" s="61"/>
      <c r="EW62" s="61"/>
      <c r="EX62" s="61"/>
      <c r="EY62" s="61"/>
      <c r="EZ62" s="24"/>
      <c r="FA62" s="24"/>
      <c r="FB62" s="24"/>
      <c r="FC62" s="24"/>
      <c r="FD62" s="24"/>
      <c r="FE62" s="24"/>
      <c r="FF62" s="24"/>
      <c r="FG62" s="24"/>
      <c r="FH62" s="24"/>
      <c r="FI62" s="24"/>
      <c r="FJ62" s="24"/>
      <c r="FK62" s="24"/>
      <c r="FL62" s="24"/>
      <c r="FM62" s="24"/>
      <c r="FN62" s="24"/>
      <c r="FO62" s="24"/>
      <c r="FP62" s="24"/>
      <c r="FQ62" s="24"/>
      <c r="FR62" s="24"/>
      <c r="FS62" s="24"/>
      <c r="FT62" s="24"/>
      <c r="FU62" s="10"/>
      <c r="FV62" s="22"/>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11"/>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11"/>
      <c r="MG62" s="17"/>
      <c r="MH62" s="22"/>
      <c r="MI62" s="22"/>
      <c r="MJ62" s="22"/>
      <c r="MK62" s="22"/>
      <c r="ML62" s="22"/>
      <c r="MM62" s="22"/>
      <c r="MN62" s="22"/>
      <c r="MO62" s="22"/>
      <c r="MP62" s="22"/>
      <c r="MQ62" s="22"/>
      <c r="MR62" s="22"/>
      <c r="MS62" s="22"/>
      <c r="MT62" s="22"/>
      <c r="MU62" s="22"/>
      <c r="MV62" s="22"/>
      <c r="MW62" s="22"/>
      <c r="MX62" s="22"/>
      <c r="MY62" s="16"/>
      <c r="MZ62" s="61"/>
      <c r="NA62" s="61"/>
      <c r="NB62" s="61"/>
      <c r="NC62" s="61"/>
      <c r="ND62" s="61"/>
      <c r="NE62" s="61"/>
      <c r="NF62" s="61"/>
      <c r="NG62" s="61"/>
      <c r="NH62" s="61"/>
      <c r="NI62" s="61"/>
      <c r="NJ62" s="61"/>
      <c r="NK62" s="61"/>
      <c r="NL62" s="61"/>
      <c r="NM62" s="61"/>
      <c r="NN62" s="61"/>
      <c r="NO62" s="61"/>
      <c r="NP62" s="61"/>
      <c r="NQ62" s="61"/>
      <c r="NR62" s="61"/>
      <c r="NS62" s="61"/>
      <c r="NT62" s="61"/>
      <c r="NU62" s="61"/>
      <c r="NV62" s="61"/>
      <c r="NW62" s="61"/>
      <c r="NX62" s="61"/>
      <c r="NY62" s="61"/>
      <c r="NZ62" s="61"/>
      <c r="OA62" s="61"/>
      <c r="OB62" s="61"/>
      <c r="OC62" s="61"/>
      <c r="OD62" s="61"/>
      <c r="OE62" s="61"/>
      <c r="OF62" s="61"/>
      <c r="OG62" s="61"/>
      <c r="OH62" s="61"/>
      <c r="OI62" s="61"/>
      <c r="OJ62" s="60"/>
      <c r="OK62" s="22"/>
      <c r="OL62" s="22"/>
      <c r="OM62" s="22"/>
      <c r="ON62" s="22"/>
      <c r="OO62" s="22"/>
      <c r="OP62" s="22"/>
      <c r="OQ62" s="22"/>
      <c r="OR62" s="22"/>
      <c r="OS62" s="22"/>
      <c r="OT62" s="22"/>
      <c r="OU62" s="59"/>
      <c r="OV62" s="61"/>
      <c r="OW62" s="62"/>
      <c r="OX62" s="18"/>
      <c r="OY62" s="22"/>
      <c r="OZ62" s="22"/>
      <c r="PA62" s="22"/>
      <c r="PB62" s="22"/>
      <c r="PC62" s="22"/>
      <c r="PD62" s="22"/>
      <c r="PE62" s="22"/>
      <c r="PF62" s="22"/>
      <c r="PG62" s="53"/>
      <c r="PH62" s="61"/>
      <c r="PI62" s="61"/>
      <c r="PJ62" s="61"/>
      <c r="PK62" s="62"/>
      <c r="PL62" s="33"/>
      <c r="PM62" s="22"/>
      <c r="PN62" s="22"/>
      <c r="PO62" s="22"/>
      <c r="PP62" s="22"/>
      <c r="PQ62" s="22"/>
      <c r="PR62" s="22"/>
      <c r="PS62" s="22"/>
      <c r="PT62" s="22"/>
      <c r="PU62" s="22"/>
      <c r="PV62" s="22"/>
      <c r="PW62" s="22"/>
      <c r="PX62" s="22"/>
      <c r="PY62" s="22"/>
      <c r="PZ62" s="22"/>
      <c r="QA62" s="22"/>
      <c r="QB62" s="22"/>
      <c r="QC62" s="22"/>
      <c r="QD62" s="17"/>
      <c r="QE62" s="31"/>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9"/>
      <c r="TT62" s="9"/>
    </row>
    <row r="63" spans="1:540" ht="9.6" customHeight="1"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18"/>
      <c r="BQ63" s="10"/>
      <c r="BR63" s="24"/>
      <c r="BS63" s="24"/>
      <c r="BT63" s="24"/>
      <c r="BU63" s="24"/>
      <c r="BV63" s="24"/>
      <c r="BW63" s="24"/>
      <c r="BX63" s="24"/>
      <c r="BY63" s="24"/>
      <c r="BZ63" s="24"/>
      <c r="CA63" s="24"/>
      <c r="CB63" s="24"/>
      <c r="CC63" s="24"/>
      <c r="CD63" s="24"/>
      <c r="CE63" s="24"/>
      <c r="CF63" s="24"/>
      <c r="CG63" s="24"/>
      <c r="CH63" s="24"/>
      <c r="CI63" s="24"/>
      <c r="CJ63" s="24"/>
      <c r="CK63" s="24"/>
      <c r="CL63" s="24"/>
      <c r="CM63" s="66"/>
      <c r="CN63" s="61"/>
      <c r="CO63" s="61"/>
      <c r="CP63" s="61"/>
      <c r="CQ63" s="61"/>
      <c r="CR63" s="61"/>
      <c r="CS63" s="61"/>
      <c r="CT63" s="61"/>
      <c r="CU63" s="61"/>
      <c r="CV63" s="61"/>
      <c r="CW63" s="25"/>
      <c r="CX63" s="25"/>
      <c r="CY63" s="25"/>
      <c r="CZ63" s="43"/>
      <c r="DA63" s="24"/>
      <c r="DB63" s="65"/>
      <c r="DC63" s="61"/>
      <c r="DD63" s="61"/>
      <c r="DE63" s="61"/>
      <c r="DF63" s="61"/>
      <c r="DG63" s="61"/>
      <c r="DH63" s="61"/>
      <c r="DI63" s="24"/>
      <c r="DJ63" s="24"/>
      <c r="DK63" s="24"/>
      <c r="DL63" s="24"/>
      <c r="DM63" s="24"/>
      <c r="DN63" s="65"/>
      <c r="DO63" s="61"/>
      <c r="DP63" s="61"/>
      <c r="DQ63" s="61"/>
      <c r="DR63" s="61"/>
      <c r="DS63" s="61"/>
      <c r="DT63" s="61"/>
      <c r="DU63" s="61"/>
      <c r="DV63" s="61"/>
      <c r="DW63" s="61"/>
      <c r="DX63" s="65"/>
      <c r="DY63" s="24"/>
      <c r="DZ63" s="24"/>
      <c r="EA63" s="61"/>
      <c r="EB63" s="61"/>
      <c r="EC63" s="61"/>
      <c r="ED63" s="61"/>
      <c r="EE63" s="61"/>
      <c r="EF63" s="61"/>
      <c r="EG63" s="61"/>
      <c r="EH63" s="61"/>
      <c r="EI63" s="61"/>
      <c r="EJ63" s="61"/>
      <c r="EK63" s="61"/>
      <c r="EL63" s="61"/>
      <c r="EM63" s="61"/>
      <c r="EN63" s="61"/>
      <c r="EO63" s="61"/>
      <c r="EP63" s="61"/>
      <c r="EQ63" s="61"/>
      <c r="ER63" s="61"/>
      <c r="ES63" s="61"/>
      <c r="ET63" s="61"/>
      <c r="EU63" s="61"/>
      <c r="EV63" s="61"/>
      <c r="EW63" s="61"/>
      <c r="EX63" s="61"/>
      <c r="EY63" s="61"/>
      <c r="EZ63" s="24"/>
      <c r="FA63" s="24"/>
      <c r="FB63" s="24"/>
      <c r="FC63" s="24"/>
      <c r="FD63" s="24"/>
      <c r="FE63" s="24"/>
      <c r="FF63" s="24"/>
      <c r="FG63" s="24"/>
      <c r="FH63" s="24"/>
      <c r="FI63" s="24"/>
      <c r="FJ63" s="24"/>
      <c r="FK63" s="24"/>
      <c r="FL63" s="24"/>
      <c r="FM63" s="24"/>
      <c r="FN63" s="24"/>
      <c r="FO63" s="24"/>
      <c r="FP63" s="24"/>
      <c r="FQ63" s="24"/>
      <c r="FR63" s="24"/>
      <c r="FS63" s="24"/>
      <c r="FT63" s="24"/>
      <c r="FU63" s="24"/>
      <c r="FV63" s="49"/>
      <c r="FW63" s="17"/>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11"/>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8"/>
      <c r="MG63" s="22"/>
      <c r="MH63" s="22"/>
      <c r="MI63" s="22"/>
      <c r="MJ63" s="22"/>
      <c r="MK63" s="22"/>
      <c r="ML63" s="22"/>
      <c r="MM63" s="22"/>
      <c r="MN63" s="22"/>
      <c r="MO63" s="22"/>
      <c r="MP63" s="22"/>
      <c r="MQ63" s="22"/>
      <c r="MR63" s="22"/>
      <c r="MS63" s="22"/>
      <c r="MT63" s="22"/>
      <c r="MU63" s="22"/>
      <c r="MV63" s="22"/>
      <c r="MW63" s="22"/>
      <c r="MX63" s="22"/>
      <c r="MY63" s="16"/>
      <c r="MZ63" s="61"/>
      <c r="NA63" s="61"/>
      <c r="NB63" s="61"/>
      <c r="NC63" s="61"/>
      <c r="ND63" s="61"/>
      <c r="NE63" s="61"/>
      <c r="NF63" s="61"/>
      <c r="NG63" s="61"/>
      <c r="NH63" s="61"/>
      <c r="NI63" s="61"/>
      <c r="NJ63" s="61"/>
      <c r="NK63" s="61"/>
      <c r="NL63" s="61"/>
      <c r="NM63" s="61"/>
      <c r="NN63" s="61"/>
      <c r="NO63" s="61"/>
      <c r="NP63" s="61"/>
      <c r="NQ63" s="61"/>
      <c r="NR63" s="61"/>
      <c r="NS63" s="61"/>
      <c r="NT63" s="61"/>
      <c r="NU63" s="61"/>
      <c r="NV63" s="61"/>
      <c r="NW63" s="61"/>
      <c r="NX63" s="61"/>
      <c r="NY63" s="61"/>
      <c r="NZ63" s="61"/>
      <c r="OA63" s="61"/>
      <c r="OB63" s="61"/>
      <c r="OC63" s="61"/>
      <c r="OD63" s="61"/>
      <c r="OE63" s="61"/>
      <c r="OF63" s="61"/>
      <c r="OG63" s="61"/>
      <c r="OH63" s="61"/>
      <c r="OI63" s="61"/>
      <c r="OJ63" s="60"/>
      <c r="OK63" s="22"/>
      <c r="OL63" s="22"/>
      <c r="OM63" s="22"/>
      <c r="ON63" s="22"/>
      <c r="OO63" s="22"/>
      <c r="OP63" s="22"/>
      <c r="OQ63" s="22"/>
      <c r="OR63" s="22"/>
      <c r="OS63" s="22"/>
      <c r="OT63" s="17"/>
      <c r="OU63" s="59"/>
      <c r="OV63" s="61"/>
      <c r="OW63" s="62"/>
      <c r="OX63" s="22"/>
      <c r="OY63" s="22"/>
      <c r="OZ63" s="22"/>
      <c r="PA63" s="22"/>
      <c r="PB63" s="22"/>
      <c r="PC63" s="22"/>
      <c r="PD63" s="22"/>
      <c r="PE63" s="22"/>
      <c r="PF63" s="17"/>
      <c r="PG63" s="53"/>
      <c r="PH63" s="61"/>
      <c r="PI63" s="61"/>
      <c r="PJ63" s="61"/>
      <c r="PK63" s="62"/>
      <c r="PL63" s="33"/>
      <c r="PM63" s="22"/>
      <c r="PN63" s="22"/>
      <c r="PO63" s="22"/>
      <c r="PP63" s="22"/>
      <c r="PQ63" s="22"/>
      <c r="PR63" s="22"/>
      <c r="PS63" s="22"/>
      <c r="PT63" s="22"/>
      <c r="PU63" s="22"/>
      <c r="PV63" s="22"/>
      <c r="PW63" s="22"/>
      <c r="PX63" s="22"/>
      <c r="PY63" s="22"/>
      <c r="PZ63" s="22"/>
      <c r="QA63" s="22"/>
      <c r="QB63" s="22"/>
      <c r="QC63" s="22"/>
      <c r="QD63" s="22"/>
      <c r="QE63" s="22"/>
      <c r="QF63" s="12"/>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9"/>
      <c r="TT63" s="9"/>
    </row>
    <row r="64" spans="1:540" ht="9.6" customHeight="1"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45"/>
      <c r="BQ64" s="10"/>
      <c r="BR64" s="24"/>
      <c r="BS64" s="24"/>
      <c r="BT64" s="24"/>
      <c r="BU64" s="24"/>
      <c r="BV64" s="24"/>
      <c r="BW64" s="24"/>
      <c r="BX64" s="24"/>
      <c r="BY64" s="24"/>
      <c r="BZ64" s="24"/>
      <c r="CA64" s="24"/>
      <c r="CB64" s="24"/>
      <c r="CC64" s="24"/>
      <c r="CD64" s="24"/>
      <c r="CE64" s="24"/>
      <c r="CF64" s="24"/>
      <c r="CG64" s="24"/>
      <c r="CH64" s="24"/>
      <c r="CI64" s="24"/>
      <c r="CJ64" s="24"/>
      <c r="CK64" s="24"/>
      <c r="CL64" s="24"/>
      <c r="CM64" s="66"/>
      <c r="CN64" s="61"/>
      <c r="CO64" s="61"/>
      <c r="CP64" s="61"/>
      <c r="CQ64" s="61"/>
      <c r="CR64" s="61"/>
      <c r="CS64" s="61"/>
      <c r="CT64" s="61"/>
      <c r="CU64" s="61"/>
      <c r="CV64" s="61"/>
      <c r="CW64" s="64"/>
      <c r="CX64" s="24"/>
      <c r="CY64" s="24"/>
      <c r="CZ64" s="24"/>
      <c r="DA64" s="24"/>
      <c r="DB64" s="35"/>
      <c r="DC64" s="61"/>
      <c r="DD64" s="61"/>
      <c r="DE64" s="61"/>
      <c r="DF64" s="61"/>
      <c r="DG64" s="61"/>
      <c r="DH64" s="66"/>
      <c r="DI64" s="24"/>
      <c r="DJ64" s="24"/>
      <c r="DK64" s="24"/>
      <c r="DL64" s="24"/>
      <c r="DM64" s="35"/>
      <c r="DN64" s="61"/>
      <c r="DO64" s="61"/>
      <c r="DP64" s="61"/>
      <c r="DQ64" s="61"/>
      <c r="DR64" s="61"/>
      <c r="DS64" s="61"/>
      <c r="DT64" s="61"/>
      <c r="DU64" s="61"/>
      <c r="DV64" s="61"/>
      <c r="DW64" s="61"/>
      <c r="DX64" s="65"/>
      <c r="DY64" s="24"/>
      <c r="DZ64" s="24"/>
      <c r="EA64" s="61"/>
      <c r="EB64" s="69"/>
      <c r="EC64" s="69"/>
      <c r="ED64" s="69"/>
      <c r="EE64" s="69"/>
      <c r="EF64" s="69"/>
      <c r="EG64" s="69"/>
      <c r="EH64" s="69"/>
      <c r="EI64" s="61"/>
      <c r="EJ64" s="61"/>
      <c r="EK64" s="61"/>
      <c r="EL64" s="61"/>
      <c r="EM64" s="69"/>
      <c r="EN64" s="69"/>
      <c r="EO64" s="69"/>
      <c r="EP64" s="69"/>
      <c r="EQ64" s="69"/>
      <c r="ER64" s="69"/>
      <c r="ES64" s="69"/>
      <c r="ET64" s="61"/>
      <c r="EU64" s="61"/>
      <c r="EV64" s="61"/>
      <c r="EW64" s="61"/>
      <c r="EX64" s="61"/>
      <c r="EY64" s="61"/>
      <c r="EZ64" s="24"/>
      <c r="FA64" s="24"/>
      <c r="FB64" s="24"/>
      <c r="FC64" s="24"/>
      <c r="FD64" s="24"/>
      <c r="FE64" s="24"/>
      <c r="FF64" s="24"/>
      <c r="FG64" s="24"/>
      <c r="FH64" s="24"/>
      <c r="FI64" s="24"/>
      <c r="FJ64" s="24"/>
      <c r="FK64" s="24"/>
      <c r="FL64" s="24"/>
      <c r="FM64" s="24"/>
      <c r="FN64" s="24"/>
      <c r="FO64" s="24"/>
      <c r="FP64" s="24"/>
      <c r="FQ64" s="24"/>
      <c r="FR64" s="24"/>
      <c r="FS64" s="24"/>
      <c r="FT64" s="24"/>
      <c r="FU64" s="24"/>
      <c r="FV64" s="12"/>
      <c r="FW64" s="2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11"/>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5"/>
      <c r="MF64" s="17"/>
      <c r="MG64" s="22"/>
      <c r="MH64" s="22"/>
      <c r="MI64" s="22"/>
      <c r="MJ64" s="22"/>
      <c r="MK64" s="22"/>
      <c r="ML64" s="22"/>
      <c r="MM64" s="22"/>
      <c r="MN64" s="22"/>
      <c r="MO64" s="22"/>
      <c r="MP64" s="22"/>
      <c r="MQ64" s="22"/>
      <c r="MR64" s="22"/>
      <c r="MS64" s="22"/>
      <c r="MT64" s="22"/>
      <c r="MU64" s="22"/>
      <c r="MV64" s="22"/>
      <c r="MW64" s="22"/>
      <c r="MX64" s="22"/>
      <c r="MY64" s="16"/>
      <c r="MZ64" s="61"/>
      <c r="NA64" s="61"/>
      <c r="NB64" s="61"/>
      <c r="NC64" s="61"/>
      <c r="ND64" s="61"/>
      <c r="NE64" s="61"/>
      <c r="NF64" s="61"/>
      <c r="NG64" s="61"/>
      <c r="NH64" s="61"/>
      <c r="NI64" s="61"/>
      <c r="NJ64" s="61"/>
      <c r="NK64" s="65"/>
      <c r="NL64" s="65"/>
      <c r="NM64" s="65"/>
      <c r="NN64" s="61"/>
      <c r="NO64" s="61"/>
      <c r="NP64" s="61"/>
      <c r="NQ64" s="61"/>
      <c r="NR64" s="61"/>
      <c r="NS64" s="61"/>
      <c r="NT64" s="61"/>
      <c r="NU64" s="57"/>
      <c r="NV64" s="20"/>
      <c r="NW64" s="53"/>
      <c r="NX64" s="53"/>
      <c r="NY64" s="34"/>
      <c r="NZ64" s="59"/>
      <c r="OA64" s="61"/>
      <c r="OB64" s="61"/>
      <c r="OC64" s="61"/>
      <c r="OD64" s="61"/>
      <c r="OE64" s="61"/>
      <c r="OF64" s="61"/>
      <c r="OG64" s="61"/>
      <c r="OH64" s="61"/>
      <c r="OI64" s="61"/>
      <c r="OJ64" s="60"/>
      <c r="OK64" s="22"/>
      <c r="OL64" s="22"/>
      <c r="OM64" s="16"/>
      <c r="ON64" s="33"/>
      <c r="OO64" s="33"/>
      <c r="OP64" s="33"/>
      <c r="OQ64" s="33"/>
      <c r="OR64" s="33"/>
      <c r="OS64" s="33"/>
      <c r="OT64" s="33"/>
      <c r="OU64" s="53"/>
      <c r="OV64" s="61"/>
      <c r="OW64" s="61"/>
      <c r="OX64" s="33"/>
      <c r="OY64" s="33"/>
      <c r="OZ64" s="16"/>
      <c r="PA64" s="33"/>
      <c r="PB64" s="33"/>
      <c r="PC64" s="33"/>
      <c r="PD64" s="33"/>
      <c r="PE64" s="16"/>
      <c r="PF64" s="22"/>
      <c r="PG64" s="58"/>
      <c r="PH64" s="61"/>
      <c r="PI64" s="61"/>
      <c r="PJ64" s="61"/>
      <c r="PK64" s="62"/>
      <c r="PL64" s="33"/>
      <c r="PM64" s="22"/>
      <c r="PN64" s="22"/>
      <c r="PO64" s="22"/>
      <c r="PP64" s="22"/>
      <c r="PQ64" s="22"/>
      <c r="PR64" s="22"/>
      <c r="PS64" s="22"/>
      <c r="PT64" s="22"/>
      <c r="PU64" s="22"/>
      <c r="PV64" s="22"/>
      <c r="PW64" s="22"/>
      <c r="PX64" s="22"/>
      <c r="PY64" s="22"/>
      <c r="PZ64" s="22"/>
      <c r="QA64" s="22"/>
      <c r="QB64" s="22"/>
      <c r="QC64" s="22"/>
      <c r="QD64" s="22"/>
      <c r="QE64" s="17"/>
      <c r="QF64" s="1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9"/>
      <c r="TT64" s="9"/>
    </row>
    <row r="65" spans="1:540" ht="9.6" customHeight="1"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22"/>
      <c r="BP65" s="10"/>
      <c r="BQ65" s="24"/>
      <c r="BR65" s="24"/>
      <c r="BS65" s="24"/>
      <c r="BT65" s="24"/>
      <c r="BU65" s="24"/>
      <c r="BV65" s="24"/>
      <c r="BW65" s="24"/>
      <c r="BX65" s="24"/>
      <c r="BY65" s="24"/>
      <c r="BZ65" s="24"/>
      <c r="CA65" s="24"/>
      <c r="CB65" s="24"/>
      <c r="CC65" s="24"/>
      <c r="CD65" s="24"/>
      <c r="CE65" s="24"/>
      <c r="CF65" s="24"/>
      <c r="CG65" s="24"/>
      <c r="CH65" s="24"/>
      <c r="CI65" s="24"/>
      <c r="CJ65" s="24"/>
      <c r="CK65" s="24"/>
      <c r="CL65" s="24"/>
      <c r="CM65" s="66"/>
      <c r="CN65" s="61"/>
      <c r="CO65" s="61"/>
      <c r="CP65" s="61"/>
      <c r="CQ65" s="61"/>
      <c r="CR65" s="61"/>
      <c r="CS65" s="61"/>
      <c r="CT65" s="61"/>
      <c r="CU65" s="61"/>
      <c r="CV65" s="61"/>
      <c r="CW65" s="61"/>
      <c r="CX65" s="24"/>
      <c r="CY65" s="24"/>
      <c r="CZ65" s="24"/>
      <c r="DA65" s="24"/>
      <c r="DB65" s="24"/>
      <c r="DC65" s="61"/>
      <c r="DD65" s="61"/>
      <c r="DE65" s="61"/>
      <c r="DF65" s="61"/>
      <c r="DG65" s="61"/>
      <c r="DH65" s="35"/>
      <c r="DI65" s="24"/>
      <c r="DJ65" s="24"/>
      <c r="DK65" s="24"/>
      <c r="DL65" s="24"/>
      <c r="DM65" s="61"/>
      <c r="DN65" s="61"/>
      <c r="DO65" s="61"/>
      <c r="DP65" s="61"/>
      <c r="DQ65" s="61"/>
      <c r="DR65" s="61"/>
      <c r="DS65" s="61"/>
      <c r="DT65" s="61"/>
      <c r="DU65" s="61"/>
      <c r="DV65" s="61"/>
      <c r="DW65" s="61"/>
      <c r="DX65" s="65"/>
      <c r="DY65" s="24"/>
      <c r="DZ65" s="24"/>
      <c r="EA65" s="35"/>
      <c r="EB65" s="35"/>
      <c r="EC65" s="35"/>
      <c r="ED65" s="35"/>
      <c r="EE65" s="35"/>
      <c r="EF65" s="35"/>
      <c r="EG65" s="35"/>
      <c r="EH65" s="24"/>
      <c r="EI65" s="66"/>
      <c r="EJ65" s="61"/>
      <c r="EK65" s="65"/>
      <c r="EL65" s="25"/>
      <c r="EM65" s="35"/>
      <c r="EN65" s="35"/>
      <c r="EO65" s="35"/>
      <c r="EP65" s="35"/>
      <c r="EQ65" s="35"/>
      <c r="ER65" s="35"/>
      <c r="ES65" s="35"/>
      <c r="ET65" s="35"/>
      <c r="EU65" s="65"/>
      <c r="EV65" s="61"/>
      <c r="EW65" s="61"/>
      <c r="EX65" s="61"/>
      <c r="EY65" s="61"/>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15"/>
      <c r="FX65" s="17"/>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11"/>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23"/>
      <c r="MF65" s="17"/>
      <c r="MG65" s="22"/>
      <c r="MH65" s="22"/>
      <c r="MI65" s="22"/>
      <c r="MJ65" s="22"/>
      <c r="MK65" s="22"/>
      <c r="ML65" s="22"/>
      <c r="MM65" s="22"/>
      <c r="MN65" s="22"/>
      <c r="MO65" s="22"/>
      <c r="MP65" s="22"/>
      <c r="MQ65" s="22"/>
      <c r="MR65" s="22"/>
      <c r="MS65" s="22"/>
      <c r="MT65" s="22"/>
      <c r="MU65" s="22"/>
      <c r="MV65" s="22"/>
      <c r="MW65" s="22"/>
      <c r="MX65" s="22"/>
      <c r="MY65" s="16"/>
      <c r="MZ65" s="61"/>
      <c r="NA65" s="61"/>
      <c r="NB65" s="61"/>
      <c r="NC65" s="61"/>
      <c r="ND65" s="61"/>
      <c r="NE65" s="61"/>
      <c r="NF65" s="61"/>
      <c r="NG65" s="61"/>
      <c r="NH65" s="61"/>
      <c r="NI65" s="16"/>
      <c r="NJ65" s="50"/>
      <c r="NK65" s="33"/>
      <c r="NL65" s="18"/>
      <c r="NM65" s="17"/>
      <c r="NN65" s="53"/>
      <c r="NO65" s="61"/>
      <c r="NP65" s="61"/>
      <c r="NQ65" s="61"/>
      <c r="NR65" s="61"/>
      <c r="NS65" s="61"/>
      <c r="NT65" s="61"/>
      <c r="NU65" s="33"/>
      <c r="NV65" s="22"/>
      <c r="NW65" s="22"/>
      <c r="NX65" s="22"/>
      <c r="NY65" s="9"/>
      <c r="NZ65" s="53"/>
      <c r="OA65" s="61"/>
      <c r="OB65" s="61"/>
      <c r="OC65" s="61"/>
      <c r="OD65" s="61"/>
      <c r="OE65" s="61"/>
      <c r="OF65" s="61"/>
      <c r="OG65" s="61"/>
      <c r="OH65" s="61"/>
      <c r="OI65" s="61"/>
      <c r="OJ65" s="60"/>
      <c r="OK65" s="22"/>
      <c r="OL65" s="18"/>
      <c r="OM65" s="61"/>
      <c r="ON65" s="61"/>
      <c r="OO65" s="61"/>
      <c r="OP65" s="61"/>
      <c r="OQ65" s="61"/>
      <c r="OR65" s="61"/>
      <c r="OS65" s="61"/>
      <c r="OT65" s="61"/>
      <c r="OU65" s="61"/>
      <c r="OV65" s="61"/>
      <c r="OW65" s="61"/>
      <c r="OX65" s="61"/>
      <c r="OY65" s="61"/>
      <c r="OZ65" s="61"/>
      <c r="PA65" s="61"/>
      <c r="PB65" s="61"/>
      <c r="PC65" s="61"/>
      <c r="PD65" s="61"/>
      <c r="PE65" s="61"/>
      <c r="PF65" s="61"/>
      <c r="PG65" s="61"/>
      <c r="PH65" s="61"/>
      <c r="PI65" s="61"/>
      <c r="PJ65" s="61"/>
      <c r="PK65" s="62"/>
      <c r="PL65" s="33"/>
      <c r="PM65" s="22"/>
      <c r="PN65" s="22"/>
      <c r="PO65" s="22"/>
      <c r="PP65" s="22"/>
      <c r="PQ65" s="22"/>
      <c r="PR65" s="22"/>
      <c r="PS65" s="22"/>
      <c r="PT65" s="22"/>
      <c r="PU65" s="22"/>
      <c r="PV65" s="22"/>
      <c r="PW65" s="22"/>
      <c r="PX65" s="22"/>
      <c r="PY65" s="22"/>
      <c r="PZ65" s="22"/>
      <c r="QA65" s="22"/>
      <c r="QB65" s="22"/>
      <c r="QC65" s="22"/>
      <c r="QD65" s="22"/>
      <c r="QE65" s="22"/>
      <c r="QF65" s="17"/>
      <c r="QG65" s="15"/>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9"/>
      <c r="TT65" s="9"/>
    </row>
    <row r="66" spans="1:540" ht="9.6" customHeight="1"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23"/>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66"/>
      <c r="CN66" s="61"/>
      <c r="CO66" s="61"/>
      <c r="CP66" s="61"/>
      <c r="CQ66" s="61"/>
      <c r="CR66" s="61"/>
      <c r="CS66" s="61"/>
      <c r="CT66" s="61"/>
      <c r="CU66" s="61"/>
      <c r="CV66" s="61"/>
      <c r="CW66" s="61"/>
      <c r="CX66" s="66"/>
      <c r="CY66" s="24"/>
      <c r="CZ66" s="24"/>
      <c r="DA66" s="24"/>
      <c r="DB66" s="24"/>
      <c r="DC66" s="25"/>
      <c r="DD66" s="61"/>
      <c r="DE66" s="61"/>
      <c r="DF66" s="61"/>
      <c r="DG66" s="65"/>
      <c r="DH66" s="24"/>
      <c r="DI66" s="24"/>
      <c r="DJ66" s="24"/>
      <c r="DK66" s="24"/>
      <c r="DL66" s="35"/>
      <c r="DM66" s="61"/>
      <c r="DN66" s="61"/>
      <c r="DO66" s="61"/>
      <c r="DP66" s="61"/>
      <c r="DQ66" s="61"/>
      <c r="DR66" s="61"/>
      <c r="DS66" s="61"/>
      <c r="DT66" s="61"/>
      <c r="DU66" s="61"/>
      <c r="DV66" s="61"/>
      <c r="DW66" s="61"/>
      <c r="DX66" s="65"/>
      <c r="DY66" s="24"/>
      <c r="DZ66" s="24"/>
      <c r="EA66" s="24"/>
      <c r="EB66" s="24"/>
      <c r="EC66" s="24"/>
      <c r="ED66" s="24"/>
      <c r="EE66" s="24"/>
      <c r="EF66" s="24"/>
      <c r="EG66" s="24"/>
      <c r="EH66" s="24"/>
      <c r="EI66" s="66"/>
      <c r="EJ66" s="61"/>
      <c r="EK66" s="61"/>
      <c r="EL66" s="24"/>
      <c r="EM66" s="24"/>
      <c r="EN66" s="24"/>
      <c r="EO66" s="24"/>
      <c r="EP66" s="24"/>
      <c r="EQ66" s="24"/>
      <c r="ER66" s="24"/>
      <c r="ES66" s="24"/>
      <c r="ET66" s="24"/>
      <c r="EU66" s="25"/>
      <c r="EV66" s="61"/>
      <c r="EW66" s="61"/>
      <c r="EX66" s="61"/>
      <c r="EY66" s="61"/>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10"/>
      <c r="FX66" s="18"/>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11"/>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9"/>
      <c r="MF66" s="22"/>
      <c r="MG66" s="22"/>
      <c r="MH66" s="22"/>
      <c r="MI66" s="22"/>
      <c r="MJ66" s="22"/>
      <c r="MK66" s="22"/>
      <c r="ML66" s="22"/>
      <c r="MM66" s="22"/>
      <c r="MN66" s="22"/>
      <c r="MO66" s="22"/>
      <c r="MP66" s="22"/>
      <c r="MQ66" s="22"/>
      <c r="MR66" s="22"/>
      <c r="MS66" s="22"/>
      <c r="MT66" s="22"/>
      <c r="MU66" s="22"/>
      <c r="MV66" s="22"/>
      <c r="MW66" s="22"/>
      <c r="MX66" s="22"/>
      <c r="MY66" s="16"/>
      <c r="MZ66" s="61"/>
      <c r="NA66" s="61"/>
      <c r="NB66" s="61"/>
      <c r="NC66" s="61"/>
      <c r="ND66" s="61"/>
      <c r="NE66" s="61"/>
      <c r="NF66" s="61"/>
      <c r="NG66" s="61"/>
      <c r="NH66" s="61"/>
      <c r="NI66" s="59"/>
      <c r="NJ66" s="17"/>
      <c r="NK66" s="22"/>
      <c r="NL66" s="22"/>
      <c r="NM66" s="17"/>
      <c r="NN66" s="18"/>
      <c r="NO66" s="61"/>
      <c r="NP66" s="61"/>
      <c r="NQ66" s="61"/>
      <c r="NR66" s="61"/>
      <c r="NS66" s="61"/>
      <c r="NT66" s="58"/>
      <c r="NU66" s="22"/>
      <c r="NV66" s="22"/>
      <c r="NW66" s="22"/>
      <c r="NX66" s="22"/>
      <c r="NY66" s="33"/>
      <c r="NZ66" s="61"/>
      <c r="OA66" s="61"/>
      <c r="OB66" s="61"/>
      <c r="OC66" s="61"/>
      <c r="OD66" s="61"/>
      <c r="OE66" s="61"/>
      <c r="OF66" s="61"/>
      <c r="OG66" s="61"/>
      <c r="OH66" s="61"/>
      <c r="OI66" s="61"/>
      <c r="OJ66" s="60"/>
      <c r="OK66" s="22"/>
      <c r="OL66" s="22"/>
      <c r="OM66" s="61"/>
      <c r="ON66" s="61"/>
      <c r="OO66" s="61"/>
      <c r="OP66" s="61"/>
      <c r="OQ66" s="61"/>
      <c r="OR66" s="61"/>
      <c r="OS66" s="61"/>
      <c r="OT66" s="61"/>
      <c r="OU66" s="61"/>
      <c r="OV66" s="61"/>
      <c r="OW66" s="61"/>
      <c r="OX66" s="61"/>
      <c r="OY66" s="61"/>
      <c r="OZ66" s="61"/>
      <c r="PA66" s="61"/>
      <c r="PB66" s="61"/>
      <c r="PC66" s="61"/>
      <c r="PD66" s="61"/>
      <c r="PE66" s="61"/>
      <c r="PF66" s="61"/>
      <c r="PG66" s="61"/>
      <c r="PH66" s="61"/>
      <c r="PI66" s="61"/>
      <c r="PJ66" s="61"/>
      <c r="PK66" s="62"/>
      <c r="PL66" s="33"/>
      <c r="PM66" s="22"/>
      <c r="PN66" s="22"/>
      <c r="PO66" s="22"/>
      <c r="PP66" s="22"/>
      <c r="PQ66" s="22"/>
      <c r="PR66" s="22"/>
      <c r="PS66" s="22"/>
      <c r="PT66" s="22"/>
      <c r="PU66" s="22"/>
      <c r="PV66" s="22"/>
      <c r="PW66" s="22"/>
      <c r="PX66" s="22"/>
      <c r="PY66" s="22"/>
      <c r="PZ66" s="22"/>
      <c r="QA66" s="22"/>
      <c r="QB66" s="22"/>
      <c r="QC66" s="22"/>
      <c r="QD66" s="22"/>
      <c r="QE66" s="22"/>
      <c r="QF66" s="22"/>
      <c r="QG66" s="18"/>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9"/>
      <c r="TT66" s="9"/>
    </row>
    <row r="67" spans="1:540" ht="9.6" customHeight="1"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7"/>
      <c r="BO67" s="45"/>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66"/>
      <c r="CN67" s="61"/>
      <c r="CO67" s="61"/>
      <c r="CP67" s="61"/>
      <c r="CQ67" s="61"/>
      <c r="CR67" s="61"/>
      <c r="CS67" s="61"/>
      <c r="CT67" s="61"/>
      <c r="CU67" s="61"/>
      <c r="CV67" s="61"/>
      <c r="CW67" s="61"/>
      <c r="CX67" s="61"/>
      <c r="CY67" s="24"/>
      <c r="CZ67" s="24"/>
      <c r="DA67" s="24"/>
      <c r="DB67" s="24"/>
      <c r="DC67" s="12"/>
      <c r="DD67" s="61"/>
      <c r="DE67" s="61"/>
      <c r="DF67" s="61"/>
      <c r="DG67" s="25"/>
      <c r="DH67" s="24"/>
      <c r="DI67" s="24"/>
      <c r="DJ67" s="24"/>
      <c r="DK67" s="24"/>
      <c r="DL67" s="65"/>
      <c r="DM67" s="61"/>
      <c r="DN67" s="61"/>
      <c r="DO67" s="61"/>
      <c r="DP67" s="61"/>
      <c r="DQ67" s="61"/>
      <c r="DR67" s="61"/>
      <c r="DS67" s="61"/>
      <c r="DT67" s="61"/>
      <c r="DU67" s="61"/>
      <c r="DV67" s="61"/>
      <c r="DW67" s="61"/>
      <c r="DX67" s="65"/>
      <c r="DY67" s="24"/>
      <c r="DZ67" s="24"/>
      <c r="EA67" s="24"/>
      <c r="EB67" s="24"/>
      <c r="EC67" s="24"/>
      <c r="ED67" s="24"/>
      <c r="EE67" s="24"/>
      <c r="EF67" s="24"/>
      <c r="EG67" s="24"/>
      <c r="EH67" s="24"/>
      <c r="EI67" s="66"/>
      <c r="EJ67" s="61"/>
      <c r="EK67" s="61"/>
      <c r="EL67" s="24"/>
      <c r="EM67" s="24"/>
      <c r="EN67" s="24"/>
      <c r="EO67" s="24"/>
      <c r="EP67" s="24"/>
      <c r="EQ67" s="24"/>
      <c r="ER67" s="24"/>
      <c r="ES67" s="24"/>
      <c r="ET67" s="24"/>
      <c r="EU67" s="66"/>
      <c r="EV67" s="61"/>
      <c r="EW67" s="61"/>
      <c r="EX67" s="61"/>
      <c r="EY67" s="61"/>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10"/>
      <c r="FX67" s="11"/>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11"/>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4"/>
      <c r="ME67" s="9"/>
      <c r="MF67" s="22"/>
      <c r="MG67" s="22"/>
      <c r="MH67" s="22"/>
      <c r="MI67" s="22"/>
      <c r="MJ67" s="22"/>
      <c r="MK67" s="22"/>
      <c r="ML67" s="22"/>
      <c r="MM67" s="22"/>
      <c r="MN67" s="22"/>
      <c r="MO67" s="22"/>
      <c r="MP67" s="22"/>
      <c r="MQ67" s="22"/>
      <c r="MR67" s="22"/>
      <c r="MS67" s="22"/>
      <c r="MT67" s="22"/>
      <c r="MU67" s="22"/>
      <c r="MV67" s="22"/>
      <c r="MW67" s="22"/>
      <c r="MX67" s="22"/>
      <c r="MY67" s="16"/>
      <c r="MZ67" s="61"/>
      <c r="NA67" s="61"/>
      <c r="NB67" s="61"/>
      <c r="NC67" s="61"/>
      <c r="ND67" s="61"/>
      <c r="NE67" s="61"/>
      <c r="NF67" s="61"/>
      <c r="NG67" s="61"/>
      <c r="NH67" s="61"/>
      <c r="NI67" s="61"/>
      <c r="NJ67" s="17"/>
      <c r="NK67" s="22"/>
      <c r="NL67" s="22"/>
      <c r="NM67" s="22"/>
      <c r="NN67" s="22"/>
      <c r="NO67" s="57"/>
      <c r="NP67" s="61"/>
      <c r="NQ67" s="61"/>
      <c r="NR67" s="61"/>
      <c r="NS67" s="61"/>
      <c r="NT67" s="59"/>
      <c r="NU67" s="22"/>
      <c r="NV67" s="22"/>
      <c r="NW67" s="22"/>
      <c r="NX67" s="22"/>
      <c r="NY67" s="58"/>
      <c r="NZ67" s="61"/>
      <c r="OA67" s="61"/>
      <c r="OB67" s="61"/>
      <c r="OC67" s="61"/>
      <c r="OD67" s="61"/>
      <c r="OE67" s="61"/>
      <c r="OF67" s="61"/>
      <c r="OG67" s="61"/>
      <c r="OH67" s="61"/>
      <c r="OI67" s="61"/>
      <c r="OJ67" s="60"/>
      <c r="OK67" s="22"/>
      <c r="OL67" s="22"/>
      <c r="OM67" s="16"/>
      <c r="ON67" s="22"/>
      <c r="OO67" s="22"/>
      <c r="OP67" s="22"/>
      <c r="OQ67" s="22"/>
      <c r="OR67" s="22"/>
      <c r="OS67" s="59"/>
      <c r="OT67" s="22"/>
      <c r="OU67" s="53"/>
      <c r="OV67" s="61"/>
      <c r="OW67" s="62"/>
      <c r="OX67" s="33"/>
      <c r="OY67" s="33"/>
      <c r="OZ67" s="22"/>
      <c r="PA67" s="22"/>
      <c r="PB67" s="22"/>
      <c r="PC67" s="22"/>
      <c r="PD67" s="22"/>
      <c r="PE67" s="50"/>
      <c r="PF67" s="18"/>
      <c r="PG67" s="58"/>
      <c r="PH67" s="61"/>
      <c r="PI67" s="61"/>
      <c r="PJ67" s="61"/>
      <c r="PK67" s="62"/>
      <c r="PL67" s="33"/>
      <c r="PM67" s="22"/>
      <c r="PN67" s="22"/>
      <c r="PO67" s="22"/>
      <c r="PP67" s="22"/>
      <c r="PQ67" s="22"/>
      <c r="PR67" s="22"/>
      <c r="PS67" s="22"/>
      <c r="PT67" s="22"/>
      <c r="PU67" s="22"/>
      <c r="PV67" s="22"/>
      <c r="PW67" s="22"/>
      <c r="PX67" s="22"/>
      <c r="PY67" s="22"/>
      <c r="PZ67" s="22"/>
      <c r="QA67" s="22"/>
      <c r="QB67" s="22"/>
      <c r="QC67" s="22"/>
      <c r="QD67" s="22"/>
      <c r="QE67" s="22"/>
      <c r="QF67" s="22"/>
      <c r="QG67" s="17"/>
      <c r="QH67" s="15"/>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9"/>
      <c r="TT67" s="9"/>
    </row>
    <row r="68" spans="1:540" ht="9.6" customHeight="1"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22"/>
      <c r="BO68" s="31"/>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66"/>
      <c r="CN68" s="61"/>
      <c r="CO68" s="61"/>
      <c r="CP68" s="61"/>
      <c r="CQ68" s="61"/>
      <c r="CR68" s="61"/>
      <c r="CS68" s="61"/>
      <c r="CT68" s="61"/>
      <c r="CU68" s="61"/>
      <c r="CV68" s="61"/>
      <c r="CW68" s="61"/>
      <c r="CX68" s="61"/>
      <c r="CY68" s="25"/>
      <c r="CZ68" s="24"/>
      <c r="DA68" s="24"/>
      <c r="DB68" s="24"/>
      <c r="DC68" s="24"/>
      <c r="DD68" s="65"/>
      <c r="DE68" s="61"/>
      <c r="DF68" s="61"/>
      <c r="DG68" s="24"/>
      <c r="DH68" s="24"/>
      <c r="DI68" s="24"/>
      <c r="DJ68" s="24"/>
      <c r="DK68" s="25"/>
      <c r="DL68" s="61"/>
      <c r="DM68" s="61"/>
      <c r="DN68" s="61"/>
      <c r="DO68" s="61"/>
      <c r="DP68" s="61"/>
      <c r="DQ68" s="61"/>
      <c r="DR68" s="61"/>
      <c r="DS68" s="61"/>
      <c r="DT68" s="61"/>
      <c r="DU68" s="61"/>
      <c r="DV68" s="61"/>
      <c r="DW68" s="61"/>
      <c r="DX68" s="65"/>
      <c r="DY68" s="24"/>
      <c r="DZ68" s="24"/>
      <c r="EA68" s="24"/>
      <c r="EB68" s="24"/>
      <c r="EC68" s="24"/>
      <c r="ED68" s="24"/>
      <c r="EE68" s="24"/>
      <c r="EF68" s="24"/>
      <c r="EG68" s="24"/>
      <c r="EH68" s="24"/>
      <c r="EI68" s="66"/>
      <c r="EJ68" s="61"/>
      <c r="EK68" s="61"/>
      <c r="EL68" s="24"/>
      <c r="EM68" s="24"/>
      <c r="EN68" s="24"/>
      <c r="EO68" s="24"/>
      <c r="EP68" s="24"/>
      <c r="EQ68" s="24"/>
      <c r="ER68" s="24"/>
      <c r="ES68" s="24"/>
      <c r="ET68" s="24"/>
      <c r="EU68" s="66"/>
      <c r="EV68" s="61"/>
      <c r="EW68" s="61"/>
      <c r="EX68" s="61"/>
      <c r="EY68" s="61"/>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36"/>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11"/>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22"/>
      <c r="ME68" s="22"/>
      <c r="MF68" s="22"/>
      <c r="MG68" s="22"/>
      <c r="MH68" s="22"/>
      <c r="MI68" s="22"/>
      <c r="MJ68" s="22"/>
      <c r="MK68" s="22"/>
      <c r="ML68" s="22"/>
      <c r="MM68" s="22"/>
      <c r="MN68" s="22"/>
      <c r="MO68" s="22"/>
      <c r="MP68" s="22"/>
      <c r="MQ68" s="22"/>
      <c r="MR68" s="22"/>
      <c r="MS68" s="22"/>
      <c r="MT68" s="22"/>
      <c r="MU68" s="22"/>
      <c r="MV68" s="22"/>
      <c r="MW68" s="22"/>
      <c r="MX68" s="22"/>
      <c r="MY68" s="16"/>
      <c r="MZ68" s="61"/>
      <c r="NA68" s="61"/>
      <c r="NB68" s="61"/>
      <c r="NC68" s="61"/>
      <c r="ND68" s="61"/>
      <c r="NE68" s="61"/>
      <c r="NF68" s="61"/>
      <c r="NG68" s="61"/>
      <c r="NH68" s="61"/>
      <c r="NI68" s="61"/>
      <c r="NJ68" s="34"/>
      <c r="NK68" s="17"/>
      <c r="NL68" s="22"/>
      <c r="NM68" s="22"/>
      <c r="NN68" s="22"/>
      <c r="NO68" s="53"/>
      <c r="NP68" s="61"/>
      <c r="NQ68" s="61"/>
      <c r="NR68" s="61"/>
      <c r="NS68" s="62"/>
      <c r="NT68" s="18"/>
      <c r="NU68" s="22"/>
      <c r="NV68" s="22"/>
      <c r="NW68" s="22"/>
      <c r="NX68" s="33"/>
      <c r="NY68" s="62"/>
      <c r="NZ68" s="61"/>
      <c r="OA68" s="61"/>
      <c r="OB68" s="61"/>
      <c r="OC68" s="61"/>
      <c r="OD68" s="61"/>
      <c r="OE68" s="61"/>
      <c r="OF68" s="61"/>
      <c r="OG68" s="61"/>
      <c r="OH68" s="61"/>
      <c r="OI68" s="61"/>
      <c r="OJ68" s="60"/>
      <c r="OK68" s="22"/>
      <c r="OL68" s="22"/>
      <c r="OM68" s="22"/>
      <c r="ON68" s="22"/>
      <c r="OO68" s="22"/>
      <c r="OP68" s="22"/>
      <c r="OQ68" s="22"/>
      <c r="OR68" s="22"/>
      <c r="OS68" s="22"/>
      <c r="OT68" s="17"/>
      <c r="OU68" s="53"/>
      <c r="OV68" s="61"/>
      <c r="OW68" s="62"/>
      <c r="OX68" s="22"/>
      <c r="OY68" s="22"/>
      <c r="OZ68" s="22"/>
      <c r="PA68" s="22"/>
      <c r="PB68" s="22"/>
      <c r="PC68" s="22"/>
      <c r="PD68" s="22"/>
      <c r="PE68" s="22"/>
      <c r="PF68" s="17"/>
      <c r="PG68" s="20"/>
      <c r="PH68" s="61"/>
      <c r="PI68" s="61"/>
      <c r="PJ68" s="61"/>
      <c r="PK68" s="62"/>
      <c r="PL68" s="33"/>
      <c r="PM68" s="22"/>
      <c r="PN68" s="22"/>
      <c r="PO68" s="22"/>
      <c r="PP68" s="22"/>
      <c r="PQ68" s="22"/>
      <c r="PR68" s="22"/>
      <c r="PS68" s="22"/>
      <c r="PT68" s="22"/>
      <c r="PU68" s="22"/>
      <c r="PV68" s="22"/>
      <c r="PW68" s="22"/>
      <c r="PX68" s="22"/>
      <c r="PY68" s="22"/>
      <c r="PZ68" s="22"/>
      <c r="QA68" s="22"/>
      <c r="QB68" s="22"/>
      <c r="QC68" s="22"/>
      <c r="QD68" s="22"/>
      <c r="QE68" s="22"/>
      <c r="QF68" s="22"/>
      <c r="QG68" s="2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9"/>
      <c r="TT68" s="9"/>
    </row>
    <row r="69" spans="1:540" ht="9.6" customHeight="1"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16"/>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66"/>
      <c r="CN69" s="61"/>
      <c r="CO69" s="61"/>
      <c r="CP69" s="61"/>
      <c r="CQ69" s="61"/>
      <c r="CR69" s="61"/>
      <c r="CS69" s="61"/>
      <c r="CT69" s="61"/>
      <c r="CU69" s="61"/>
      <c r="CV69" s="61"/>
      <c r="CW69" s="61"/>
      <c r="CX69" s="61"/>
      <c r="CY69" s="61"/>
      <c r="CZ69" s="24"/>
      <c r="DA69" s="24"/>
      <c r="DB69" s="24"/>
      <c r="DC69" s="24"/>
      <c r="DD69" s="35"/>
      <c r="DE69" s="61"/>
      <c r="DF69" s="65"/>
      <c r="DG69" s="24"/>
      <c r="DH69" s="24"/>
      <c r="DI69" s="24"/>
      <c r="DJ69" s="24"/>
      <c r="DK69" s="66"/>
      <c r="DL69" s="61"/>
      <c r="DM69" s="61"/>
      <c r="DN69" s="61"/>
      <c r="DO69" s="61"/>
      <c r="DP69" s="61"/>
      <c r="DQ69" s="61"/>
      <c r="DR69" s="61"/>
      <c r="DS69" s="61"/>
      <c r="DT69" s="61"/>
      <c r="DU69" s="61"/>
      <c r="DV69" s="61"/>
      <c r="DW69" s="61"/>
      <c r="DX69" s="65"/>
      <c r="DY69" s="24"/>
      <c r="DZ69" s="24"/>
      <c r="EA69" s="24"/>
      <c r="EB69" s="24"/>
      <c r="EC69" s="24"/>
      <c r="ED69" s="24"/>
      <c r="EE69" s="24"/>
      <c r="EF69" s="24"/>
      <c r="EG69" s="24"/>
      <c r="EH69" s="24"/>
      <c r="EI69" s="66"/>
      <c r="EJ69" s="61"/>
      <c r="EK69" s="61"/>
      <c r="EL69" s="24"/>
      <c r="EM69" s="24"/>
      <c r="EN69" s="24"/>
      <c r="EO69" s="24"/>
      <c r="EP69" s="24"/>
      <c r="EQ69" s="24"/>
      <c r="ER69" s="24"/>
      <c r="ES69" s="24"/>
      <c r="ET69" s="24"/>
      <c r="EU69" s="25"/>
      <c r="EV69" s="61"/>
      <c r="EW69" s="61"/>
      <c r="EX69" s="61"/>
      <c r="EY69" s="61"/>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10"/>
      <c r="FY69" s="34"/>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11"/>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43"/>
      <c r="MD69" s="17"/>
      <c r="ME69" s="22"/>
      <c r="MF69" s="22"/>
      <c r="MG69" s="22"/>
      <c r="MH69" s="22"/>
      <c r="MI69" s="22"/>
      <c r="MJ69" s="22"/>
      <c r="MK69" s="22"/>
      <c r="ML69" s="22"/>
      <c r="MM69" s="22"/>
      <c r="MN69" s="22"/>
      <c r="MO69" s="22"/>
      <c r="MP69" s="22"/>
      <c r="MQ69" s="22"/>
      <c r="MR69" s="22"/>
      <c r="MS69" s="22"/>
      <c r="MT69" s="22"/>
      <c r="MU69" s="22"/>
      <c r="MV69" s="22"/>
      <c r="MW69" s="22"/>
      <c r="MX69" s="22"/>
      <c r="MY69" s="16"/>
      <c r="MZ69" s="61"/>
      <c r="NA69" s="61"/>
      <c r="NB69" s="61"/>
      <c r="NC69" s="61"/>
      <c r="ND69" s="61"/>
      <c r="NE69" s="61"/>
      <c r="NF69" s="61"/>
      <c r="NG69" s="61"/>
      <c r="NH69" s="61"/>
      <c r="NI69" s="61"/>
      <c r="NJ69" s="61"/>
      <c r="NK69" s="22"/>
      <c r="NL69" s="22"/>
      <c r="NM69" s="22"/>
      <c r="NN69" s="22"/>
      <c r="NO69" s="33"/>
      <c r="NP69" s="62"/>
      <c r="NQ69" s="61"/>
      <c r="NR69" s="61"/>
      <c r="NS69" s="71"/>
      <c r="NT69" s="22"/>
      <c r="NU69" s="22"/>
      <c r="NV69" s="22"/>
      <c r="NW69" s="22"/>
      <c r="NX69" s="53"/>
      <c r="NY69" s="61"/>
      <c r="NZ69" s="61"/>
      <c r="OA69" s="61"/>
      <c r="OB69" s="61"/>
      <c r="OC69" s="61"/>
      <c r="OD69" s="61"/>
      <c r="OE69" s="61"/>
      <c r="OF69" s="61"/>
      <c r="OG69" s="61"/>
      <c r="OH69" s="61"/>
      <c r="OI69" s="61"/>
      <c r="OJ69" s="60"/>
      <c r="OK69" s="22"/>
      <c r="OL69" s="22"/>
      <c r="OM69" s="22"/>
      <c r="ON69" s="22"/>
      <c r="OO69" s="22"/>
      <c r="OP69" s="22"/>
      <c r="OQ69" s="22"/>
      <c r="OR69" s="22"/>
      <c r="OS69" s="22"/>
      <c r="OT69" s="22"/>
      <c r="OU69" s="59"/>
      <c r="OV69" s="61"/>
      <c r="OW69" s="62"/>
      <c r="OX69" s="18"/>
      <c r="OY69" s="22"/>
      <c r="OZ69" s="22"/>
      <c r="PA69" s="22"/>
      <c r="PB69" s="22"/>
      <c r="PC69" s="22"/>
      <c r="PD69" s="22"/>
      <c r="PE69" s="22"/>
      <c r="PF69" s="22"/>
      <c r="PG69" s="53"/>
      <c r="PH69" s="61"/>
      <c r="PI69" s="61"/>
      <c r="PJ69" s="61"/>
      <c r="PK69" s="62"/>
      <c r="PL69" s="33"/>
      <c r="PM69" s="22"/>
      <c r="PN69" s="22"/>
      <c r="PO69" s="22"/>
      <c r="PP69" s="22"/>
      <c r="PQ69" s="22"/>
      <c r="PR69" s="22"/>
      <c r="PS69" s="22"/>
      <c r="PT69" s="22"/>
      <c r="PU69" s="22"/>
      <c r="PV69" s="22"/>
      <c r="PW69" s="22"/>
      <c r="PX69" s="22"/>
      <c r="PY69" s="22"/>
      <c r="PZ69" s="22"/>
      <c r="QA69" s="22"/>
      <c r="QB69" s="22"/>
      <c r="QC69" s="22"/>
      <c r="QD69" s="22"/>
      <c r="QE69" s="22"/>
      <c r="QF69" s="22"/>
      <c r="QG69" s="22"/>
      <c r="QH69" s="17"/>
      <c r="QI69" s="12"/>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9"/>
      <c r="TT69" s="9"/>
    </row>
    <row r="70" spans="1:540" ht="9.6" customHeight="1"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14"/>
      <c r="BO70" s="10"/>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66"/>
      <c r="CN70" s="61"/>
      <c r="CO70" s="61"/>
      <c r="CP70" s="61"/>
      <c r="CQ70" s="61"/>
      <c r="CR70" s="61"/>
      <c r="CS70" s="61"/>
      <c r="CT70" s="61"/>
      <c r="CU70" s="61"/>
      <c r="CV70" s="61"/>
      <c r="CW70" s="61"/>
      <c r="CX70" s="61"/>
      <c r="CY70" s="61"/>
      <c r="CZ70" s="35"/>
      <c r="DA70" s="24"/>
      <c r="DB70" s="24"/>
      <c r="DC70" s="24"/>
      <c r="DD70" s="43"/>
      <c r="DE70" s="61"/>
      <c r="DF70" s="25"/>
      <c r="DG70" s="24"/>
      <c r="DH70" s="24"/>
      <c r="DI70" s="24"/>
      <c r="DJ70" s="25"/>
      <c r="DK70" s="61"/>
      <c r="DL70" s="61"/>
      <c r="DM70" s="61"/>
      <c r="DN70" s="61"/>
      <c r="DO70" s="61"/>
      <c r="DP70" s="61"/>
      <c r="DQ70" s="61"/>
      <c r="DR70" s="61"/>
      <c r="DS70" s="61"/>
      <c r="DT70" s="61"/>
      <c r="DU70" s="61"/>
      <c r="DV70" s="61"/>
      <c r="DW70" s="61"/>
      <c r="DX70" s="65"/>
      <c r="DY70" s="24"/>
      <c r="DZ70" s="24"/>
      <c r="EA70" s="24"/>
      <c r="EB70" s="43"/>
      <c r="EC70" s="43"/>
      <c r="ED70" s="43"/>
      <c r="EE70" s="43"/>
      <c r="EF70" s="43"/>
      <c r="EG70" s="43"/>
      <c r="EH70" s="24"/>
      <c r="EI70" s="65"/>
      <c r="EJ70" s="61"/>
      <c r="EK70" s="61"/>
      <c r="EL70" s="24"/>
      <c r="EM70" s="24"/>
      <c r="EN70" s="43"/>
      <c r="EO70" s="43"/>
      <c r="EP70" s="43"/>
      <c r="EQ70" s="43"/>
      <c r="ER70" s="43"/>
      <c r="ES70" s="43"/>
      <c r="ET70" s="24"/>
      <c r="EU70" s="66"/>
      <c r="EV70" s="61"/>
      <c r="EW70" s="61"/>
      <c r="EX70" s="61"/>
      <c r="EY70" s="61"/>
      <c r="EZ70" s="24"/>
      <c r="FA70" s="24"/>
      <c r="FB70" s="24"/>
      <c r="FC70" s="24"/>
      <c r="FD70" s="24"/>
      <c r="FE70" s="24"/>
      <c r="FF70" s="24"/>
      <c r="FG70" s="24"/>
      <c r="FH70" s="24"/>
      <c r="FI70" s="24"/>
      <c r="FJ70" s="24"/>
      <c r="FK70" s="24"/>
      <c r="FL70" s="24"/>
      <c r="FM70" s="24"/>
      <c r="FN70" s="24"/>
      <c r="FO70" s="24"/>
      <c r="FP70" s="24"/>
      <c r="FQ70" s="24"/>
      <c r="FR70" s="24"/>
      <c r="FS70" s="24"/>
      <c r="FT70" s="24"/>
      <c r="FU70" s="24"/>
      <c r="FV70" s="24"/>
      <c r="FW70" s="24"/>
      <c r="FX70" s="24"/>
      <c r="FY70" s="11"/>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11"/>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3"/>
      <c r="MD70" s="22"/>
      <c r="ME70" s="22"/>
      <c r="MF70" s="22"/>
      <c r="MG70" s="22"/>
      <c r="MH70" s="22"/>
      <c r="MI70" s="22"/>
      <c r="MJ70" s="22"/>
      <c r="MK70" s="22"/>
      <c r="ML70" s="22"/>
      <c r="MM70" s="22"/>
      <c r="MN70" s="22"/>
      <c r="MO70" s="22"/>
      <c r="MP70" s="22"/>
      <c r="MQ70" s="22"/>
      <c r="MR70" s="22"/>
      <c r="MS70" s="22"/>
      <c r="MT70" s="22"/>
      <c r="MU70" s="22"/>
      <c r="MV70" s="22"/>
      <c r="MW70" s="22"/>
      <c r="MX70" s="22"/>
      <c r="MY70" s="16"/>
      <c r="MZ70" s="61"/>
      <c r="NA70" s="61"/>
      <c r="NB70" s="61"/>
      <c r="NC70" s="61"/>
      <c r="ND70" s="61"/>
      <c r="NE70" s="61"/>
      <c r="NF70" s="61"/>
      <c r="NG70" s="61"/>
      <c r="NH70" s="61"/>
      <c r="NI70" s="61"/>
      <c r="NJ70" s="61"/>
      <c r="NK70" s="59"/>
      <c r="NL70" s="22"/>
      <c r="NM70" s="22"/>
      <c r="NN70" s="22"/>
      <c r="NO70" s="22"/>
      <c r="NP70" s="58"/>
      <c r="NQ70" s="61"/>
      <c r="NR70" s="61"/>
      <c r="NS70" s="22"/>
      <c r="NT70" s="22"/>
      <c r="NU70" s="22"/>
      <c r="NV70" s="22"/>
      <c r="NW70" s="22"/>
      <c r="NX70" s="61"/>
      <c r="NY70" s="61"/>
      <c r="NZ70" s="61"/>
      <c r="OA70" s="61"/>
      <c r="OB70" s="61"/>
      <c r="OC70" s="61"/>
      <c r="OD70" s="61"/>
      <c r="OE70" s="61"/>
      <c r="OF70" s="61"/>
      <c r="OG70" s="61"/>
      <c r="OH70" s="61"/>
      <c r="OI70" s="61"/>
      <c r="OJ70" s="60"/>
      <c r="OK70" s="22"/>
      <c r="OL70" s="22"/>
      <c r="OM70" s="22"/>
      <c r="ON70" s="22"/>
      <c r="OO70" s="22"/>
      <c r="OP70" s="22"/>
      <c r="OQ70" s="22"/>
      <c r="OR70" s="22"/>
      <c r="OS70" s="22"/>
      <c r="OT70" s="22"/>
      <c r="OU70" s="59"/>
      <c r="OV70" s="61"/>
      <c r="OW70" s="62"/>
      <c r="OX70" s="18"/>
      <c r="OY70" s="22"/>
      <c r="OZ70" s="22"/>
      <c r="PA70" s="22"/>
      <c r="PB70" s="22"/>
      <c r="PC70" s="22"/>
      <c r="PD70" s="22"/>
      <c r="PE70" s="22"/>
      <c r="PF70" s="22"/>
      <c r="PG70" s="53"/>
      <c r="PH70" s="61"/>
      <c r="PI70" s="61"/>
      <c r="PJ70" s="61"/>
      <c r="PK70" s="62"/>
      <c r="PL70" s="33"/>
      <c r="PM70" s="22"/>
      <c r="PN70" s="22"/>
      <c r="PO70" s="22"/>
      <c r="PP70" s="22"/>
      <c r="PQ70" s="22"/>
      <c r="PR70" s="22"/>
      <c r="PS70" s="22"/>
      <c r="PT70" s="22"/>
      <c r="PU70" s="22"/>
      <c r="PV70" s="22"/>
      <c r="PW70" s="22"/>
      <c r="PX70" s="22"/>
      <c r="PY70" s="22"/>
      <c r="PZ70" s="22"/>
      <c r="QA70" s="22"/>
      <c r="QB70" s="22"/>
      <c r="QC70" s="22"/>
      <c r="QD70" s="22"/>
      <c r="QE70" s="22"/>
      <c r="QF70" s="22"/>
      <c r="QG70" s="22"/>
      <c r="QH70" s="22"/>
      <c r="QI70" s="1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9"/>
      <c r="TT70" s="9"/>
    </row>
    <row r="71" spans="1:540" ht="9.6" customHeight="1"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15"/>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66"/>
      <c r="CN71" s="61"/>
      <c r="CO71" s="61"/>
      <c r="CP71" s="61"/>
      <c r="CQ71" s="61"/>
      <c r="CR71" s="61"/>
      <c r="CS71" s="61"/>
      <c r="CT71" s="61"/>
      <c r="CU71" s="61"/>
      <c r="CV71" s="61"/>
      <c r="CW71" s="61"/>
      <c r="CX71" s="61"/>
      <c r="CY71" s="61"/>
      <c r="CZ71" s="65"/>
      <c r="DA71" s="24"/>
      <c r="DB71" s="24"/>
      <c r="DC71" s="24"/>
      <c r="DD71" s="24"/>
      <c r="DE71" s="65"/>
      <c r="DF71" s="24"/>
      <c r="DG71" s="24"/>
      <c r="DH71" s="24"/>
      <c r="DI71" s="24"/>
      <c r="DJ71" s="66"/>
      <c r="DK71" s="61"/>
      <c r="DL71" s="61"/>
      <c r="DM71" s="61"/>
      <c r="DN71" s="61"/>
      <c r="DO71" s="61"/>
      <c r="DP71" s="61"/>
      <c r="DQ71" s="61"/>
      <c r="DR71" s="61"/>
      <c r="DS71" s="61"/>
      <c r="DT71" s="61"/>
      <c r="DU71" s="61"/>
      <c r="DV71" s="61"/>
      <c r="DW71" s="61"/>
      <c r="DX71" s="65"/>
      <c r="DY71" s="24"/>
      <c r="DZ71" s="24"/>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12"/>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11"/>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6"/>
      <c r="MD71" s="22"/>
      <c r="ME71" s="22"/>
      <c r="MF71" s="22"/>
      <c r="MG71" s="22"/>
      <c r="MH71" s="22"/>
      <c r="MI71" s="22"/>
      <c r="MJ71" s="22"/>
      <c r="MK71" s="22"/>
      <c r="ML71" s="22"/>
      <c r="MM71" s="22"/>
      <c r="MN71" s="22"/>
      <c r="MO71" s="22"/>
      <c r="MP71" s="22"/>
      <c r="MQ71" s="22"/>
      <c r="MR71" s="22"/>
      <c r="MS71" s="22"/>
      <c r="MT71" s="22"/>
      <c r="MU71" s="22"/>
      <c r="MV71" s="22"/>
      <c r="MW71" s="22"/>
      <c r="MX71" s="22"/>
      <c r="MY71" s="16"/>
      <c r="MZ71" s="61"/>
      <c r="NA71" s="61"/>
      <c r="NB71" s="61"/>
      <c r="NC71" s="61"/>
      <c r="ND71" s="61"/>
      <c r="NE71" s="61"/>
      <c r="NF71" s="61"/>
      <c r="NG71" s="61"/>
      <c r="NH71" s="61"/>
      <c r="NI71" s="61"/>
      <c r="NJ71" s="61"/>
      <c r="NK71" s="58"/>
      <c r="NL71" s="22"/>
      <c r="NM71" s="22"/>
      <c r="NN71" s="22"/>
      <c r="NO71" s="22"/>
      <c r="NP71" s="59"/>
      <c r="NQ71" s="61"/>
      <c r="NR71" s="70"/>
      <c r="NS71" s="22"/>
      <c r="NT71" s="22"/>
      <c r="NU71" s="22"/>
      <c r="NV71" s="22"/>
      <c r="NW71" s="34"/>
      <c r="NX71" s="61"/>
      <c r="NY71" s="61"/>
      <c r="NZ71" s="61"/>
      <c r="OA71" s="61"/>
      <c r="OB71" s="61"/>
      <c r="OC71" s="61"/>
      <c r="OD71" s="61"/>
      <c r="OE71" s="61"/>
      <c r="OF71" s="61"/>
      <c r="OG71" s="61"/>
      <c r="OH71" s="61"/>
      <c r="OI71" s="61"/>
      <c r="OJ71" s="60"/>
      <c r="OK71" s="22"/>
      <c r="OL71" s="22"/>
      <c r="OM71" s="22"/>
      <c r="ON71" s="22"/>
      <c r="OO71" s="22"/>
      <c r="OP71" s="22"/>
      <c r="OQ71" s="22"/>
      <c r="OR71" s="22"/>
      <c r="OS71" s="22"/>
      <c r="OT71" s="22"/>
      <c r="OU71" s="53"/>
      <c r="OV71" s="61"/>
      <c r="OW71" s="62"/>
      <c r="OX71" s="18"/>
      <c r="OY71" s="22"/>
      <c r="OZ71" s="22"/>
      <c r="PA71" s="22"/>
      <c r="PB71" s="22"/>
      <c r="PC71" s="22"/>
      <c r="PD71" s="22"/>
      <c r="PE71" s="22"/>
      <c r="PF71" s="22"/>
      <c r="PG71" s="53"/>
      <c r="PH71" s="61"/>
      <c r="PI71" s="61"/>
      <c r="PJ71" s="61"/>
      <c r="PK71" s="62"/>
      <c r="PL71" s="33"/>
      <c r="PM71" s="22"/>
      <c r="PN71" s="22"/>
      <c r="PO71" s="22"/>
      <c r="PP71" s="22"/>
      <c r="PQ71" s="22"/>
      <c r="PR71" s="22"/>
      <c r="PS71" s="22"/>
      <c r="PT71" s="22"/>
      <c r="PU71" s="22"/>
      <c r="PV71" s="22"/>
      <c r="PW71" s="22"/>
      <c r="PX71" s="22"/>
      <c r="PY71" s="22"/>
      <c r="PZ71" s="22"/>
      <c r="QA71" s="22"/>
      <c r="QB71" s="22"/>
      <c r="QC71" s="22"/>
      <c r="QD71" s="22"/>
      <c r="QE71" s="22"/>
      <c r="QF71" s="22"/>
      <c r="QG71" s="22"/>
      <c r="QH71" s="2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9"/>
      <c r="TT71" s="9"/>
    </row>
    <row r="72" spans="1:540" ht="9.6" customHeight="1"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17"/>
      <c r="BN72" s="10"/>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66"/>
      <c r="CN72" s="61"/>
      <c r="CO72" s="61"/>
      <c r="CP72" s="61"/>
      <c r="CQ72" s="61"/>
      <c r="CR72" s="61"/>
      <c r="CS72" s="61"/>
      <c r="CT72" s="61"/>
      <c r="CU72" s="61"/>
      <c r="CV72" s="61"/>
      <c r="CW72" s="61"/>
      <c r="CX72" s="61"/>
      <c r="CY72" s="61"/>
      <c r="CZ72" s="61"/>
      <c r="DA72" s="12"/>
      <c r="DB72" s="24"/>
      <c r="DC72" s="24"/>
      <c r="DD72" s="24"/>
      <c r="DE72" s="35"/>
      <c r="DF72" s="24"/>
      <c r="DG72" s="24"/>
      <c r="DH72" s="24"/>
      <c r="DI72" s="12"/>
      <c r="DJ72" s="69"/>
      <c r="DK72" s="61"/>
      <c r="DL72" s="61"/>
      <c r="DM72" s="61"/>
      <c r="DN72" s="61"/>
      <c r="DO72" s="61"/>
      <c r="DP72" s="61"/>
      <c r="DQ72" s="61"/>
      <c r="DR72" s="61"/>
      <c r="DS72" s="61"/>
      <c r="DT72" s="61"/>
      <c r="DU72" s="61"/>
      <c r="DV72" s="61"/>
      <c r="DW72" s="61"/>
      <c r="DX72" s="65"/>
      <c r="DY72" s="24"/>
      <c r="DZ72" s="43"/>
      <c r="EA72" s="61"/>
      <c r="EB72" s="61"/>
      <c r="EC72" s="61"/>
      <c r="ED72" s="61"/>
      <c r="EE72" s="61"/>
      <c r="EF72" s="61"/>
      <c r="EG72" s="61"/>
      <c r="EH72" s="61"/>
      <c r="EI72" s="61"/>
      <c r="EJ72" s="61"/>
      <c r="EK72" s="61"/>
      <c r="EL72" s="61"/>
      <c r="EM72" s="61"/>
      <c r="EN72" s="61"/>
      <c r="EO72" s="61"/>
      <c r="EP72" s="61"/>
      <c r="EQ72" s="61"/>
      <c r="ER72" s="61"/>
      <c r="ES72" s="61"/>
      <c r="ET72" s="61"/>
      <c r="EU72" s="61"/>
      <c r="EV72" s="61"/>
      <c r="EW72" s="61"/>
      <c r="EX72" s="61"/>
      <c r="EY72" s="61"/>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2"/>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11"/>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2"/>
      <c r="MC72" s="18"/>
      <c r="MD72" s="22"/>
      <c r="ME72" s="22"/>
      <c r="MF72" s="22"/>
      <c r="MG72" s="22"/>
      <c r="MH72" s="22"/>
      <c r="MI72" s="22"/>
      <c r="MJ72" s="22"/>
      <c r="MK72" s="22"/>
      <c r="ML72" s="22"/>
      <c r="MM72" s="22"/>
      <c r="MN72" s="22"/>
      <c r="MO72" s="22"/>
      <c r="MP72" s="22"/>
      <c r="MQ72" s="22"/>
      <c r="MR72" s="22"/>
      <c r="MS72" s="22"/>
      <c r="MT72" s="22"/>
      <c r="MU72" s="22"/>
      <c r="MV72" s="22"/>
      <c r="MW72" s="22"/>
      <c r="MX72" s="22"/>
      <c r="MY72" s="16"/>
      <c r="MZ72" s="61"/>
      <c r="NA72" s="61"/>
      <c r="NB72" s="61"/>
      <c r="NC72" s="61"/>
      <c r="ND72" s="61"/>
      <c r="NE72" s="61"/>
      <c r="NF72" s="61"/>
      <c r="NG72" s="61"/>
      <c r="NH72" s="61"/>
      <c r="NI72" s="61"/>
      <c r="NJ72" s="61"/>
      <c r="NK72" s="61"/>
      <c r="NL72" s="33"/>
      <c r="NM72" s="22"/>
      <c r="NN72" s="22"/>
      <c r="NO72" s="22"/>
      <c r="NP72" s="22"/>
      <c r="NQ72" s="61"/>
      <c r="NR72" s="71"/>
      <c r="NS72" s="22"/>
      <c r="NT72" s="22"/>
      <c r="NU72" s="22"/>
      <c r="NV72" s="18"/>
      <c r="NW72" s="69"/>
      <c r="NX72" s="61"/>
      <c r="NY72" s="61"/>
      <c r="NZ72" s="61"/>
      <c r="OA72" s="61"/>
      <c r="OB72" s="61"/>
      <c r="OC72" s="61"/>
      <c r="OD72" s="61"/>
      <c r="OE72" s="61"/>
      <c r="OF72" s="61"/>
      <c r="OG72" s="61"/>
      <c r="OH72" s="61"/>
      <c r="OI72" s="61"/>
      <c r="OJ72" s="60"/>
      <c r="OK72" s="22"/>
      <c r="OL72" s="22"/>
      <c r="OM72" s="22"/>
      <c r="ON72" s="22"/>
      <c r="OO72" s="22"/>
      <c r="OP72" s="22"/>
      <c r="OQ72" s="22"/>
      <c r="OR72" s="22"/>
      <c r="OS72" s="22"/>
      <c r="OT72" s="9"/>
      <c r="OU72" s="59"/>
      <c r="OV72" s="61"/>
      <c r="OW72" s="62"/>
      <c r="OX72" s="17"/>
      <c r="OY72" s="17"/>
      <c r="OZ72" s="22"/>
      <c r="PA72" s="22"/>
      <c r="PB72" s="22"/>
      <c r="PC72" s="22"/>
      <c r="PD72" s="22"/>
      <c r="PE72" s="22"/>
      <c r="PF72" s="9"/>
      <c r="PG72" s="53"/>
      <c r="PH72" s="61"/>
      <c r="PI72" s="61"/>
      <c r="PJ72" s="61"/>
      <c r="PK72" s="62"/>
      <c r="PL72" s="33"/>
      <c r="PM72" s="22"/>
      <c r="PN72" s="22"/>
      <c r="PO72" s="22"/>
      <c r="PP72" s="22"/>
      <c r="PQ72" s="22"/>
      <c r="PR72" s="22"/>
      <c r="PS72" s="22"/>
      <c r="PT72" s="22"/>
      <c r="PU72" s="22"/>
      <c r="PV72" s="22"/>
      <c r="PW72" s="22"/>
      <c r="PX72" s="22"/>
      <c r="PY72" s="22"/>
      <c r="PZ72" s="22"/>
      <c r="QA72" s="22"/>
      <c r="QB72" s="22"/>
      <c r="QC72" s="22"/>
      <c r="QD72" s="22"/>
      <c r="QE72" s="22"/>
      <c r="QF72" s="22"/>
      <c r="QG72" s="22"/>
      <c r="QH72" s="22"/>
      <c r="QI72" s="17"/>
      <c r="QJ72" s="15"/>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9"/>
      <c r="TT72" s="9"/>
    </row>
    <row r="73" spans="1:540" ht="9.6" customHeight="1"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16"/>
      <c r="BN73" s="10"/>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66"/>
      <c r="CN73" s="61"/>
      <c r="CO73" s="61"/>
      <c r="CP73" s="61"/>
      <c r="CQ73" s="61"/>
      <c r="CR73" s="61"/>
      <c r="CS73" s="61"/>
      <c r="CT73" s="61"/>
      <c r="CU73" s="61"/>
      <c r="CV73" s="61"/>
      <c r="CW73" s="61"/>
      <c r="CX73" s="61"/>
      <c r="CY73" s="61"/>
      <c r="CZ73" s="61"/>
      <c r="DA73" s="65"/>
      <c r="DB73" s="24"/>
      <c r="DC73" s="24"/>
      <c r="DD73" s="24"/>
      <c r="DE73" s="24"/>
      <c r="DF73" s="24"/>
      <c r="DG73" s="24"/>
      <c r="DH73" s="24"/>
      <c r="DI73" s="65"/>
      <c r="DJ73" s="61"/>
      <c r="DK73" s="61"/>
      <c r="DL73" s="61"/>
      <c r="DM73" s="61"/>
      <c r="DN73" s="61"/>
      <c r="DO73" s="61"/>
      <c r="DP73" s="61"/>
      <c r="DQ73" s="61"/>
      <c r="DR73" s="61"/>
      <c r="DS73" s="61"/>
      <c r="DT73" s="61"/>
      <c r="DU73" s="61"/>
      <c r="DV73" s="61"/>
      <c r="DW73" s="61"/>
      <c r="DX73" s="65"/>
      <c r="DY73" s="24"/>
      <c r="DZ73" s="24"/>
      <c r="EA73" s="35"/>
      <c r="EB73" s="35"/>
      <c r="EC73" s="35"/>
      <c r="ED73" s="35"/>
      <c r="EE73" s="35"/>
      <c r="EF73" s="35"/>
      <c r="EG73" s="35"/>
      <c r="EH73" s="35"/>
      <c r="EI73" s="65"/>
      <c r="EJ73" s="61"/>
      <c r="EK73" s="61"/>
      <c r="EL73" s="25"/>
      <c r="EM73" s="35"/>
      <c r="EN73" s="35"/>
      <c r="EO73" s="35"/>
      <c r="EP73" s="35"/>
      <c r="EQ73" s="35"/>
      <c r="ER73" s="35"/>
      <c r="ES73" s="35"/>
      <c r="ET73" s="35"/>
      <c r="EU73" s="65"/>
      <c r="EV73" s="61"/>
      <c r="EW73" s="61"/>
      <c r="EX73" s="61"/>
      <c r="EY73" s="61"/>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10"/>
      <c r="FZ73" s="30"/>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11"/>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19"/>
      <c r="MC73" s="22"/>
      <c r="MD73" s="22"/>
      <c r="ME73" s="22"/>
      <c r="MF73" s="22"/>
      <c r="MG73" s="22"/>
      <c r="MH73" s="22"/>
      <c r="MI73" s="22"/>
      <c r="MJ73" s="22"/>
      <c r="MK73" s="22"/>
      <c r="ML73" s="22"/>
      <c r="MM73" s="22"/>
      <c r="MN73" s="22"/>
      <c r="MO73" s="22"/>
      <c r="MP73" s="22"/>
      <c r="MQ73" s="22"/>
      <c r="MR73" s="22"/>
      <c r="MS73" s="22"/>
      <c r="MT73" s="22"/>
      <c r="MU73" s="22"/>
      <c r="MV73" s="22"/>
      <c r="MW73" s="22"/>
      <c r="MX73" s="22"/>
      <c r="MY73" s="16"/>
      <c r="MZ73" s="61"/>
      <c r="NA73" s="61"/>
      <c r="NB73" s="61"/>
      <c r="NC73" s="61"/>
      <c r="ND73" s="61"/>
      <c r="NE73" s="61"/>
      <c r="NF73" s="61"/>
      <c r="NG73" s="61"/>
      <c r="NH73" s="61"/>
      <c r="NI73" s="61"/>
      <c r="NJ73" s="61"/>
      <c r="NK73" s="61"/>
      <c r="NL73" s="58"/>
      <c r="NM73" s="22"/>
      <c r="NN73" s="22"/>
      <c r="NO73" s="22"/>
      <c r="NP73" s="22"/>
      <c r="NQ73" s="57"/>
      <c r="NR73" s="22"/>
      <c r="NS73" s="22"/>
      <c r="NT73" s="22"/>
      <c r="NU73" s="22"/>
      <c r="NV73" s="53"/>
      <c r="NW73" s="61"/>
      <c r="NX73" s="61"/>
      <c r="NY73" s="61"/>
      <c r="NZ73" s="61"/>
      <c r="OA73" s="61"/>
      <c r="OB73" s="61"/>
      <c r="OC73" s="61"/>
      <c r="OD73" s="61"/>
      <c r="OE73" s="61"/>
      <c r="OF73" s="61"/>
      <c r="OG73" s="61"/>
      <c r="OH73" s="61"/>
      <c r="OI73" s="61"/>
      <c r="OJ73" s="60"/>
      <c r="OK73" s="22"/>
      <c r="OL73" s="22"/>
      <c r="OM73" s="75"/>
      <c r="ON73" s="75"/>
      <c r="OO73" s="75"/>
      <c r="OP73" s="75"/>
      <c r="OQ73" s="75"/>
      <c r="OR73" s="75"/>
      <c r="OS73" s="75"/>
      <c r="OT73" s="75"/>
      <c r="OU73" s="62"/>
      <c r="OV73" s="61"/>
      <c r="OW73" s="61"/>
      <c r="OX73" s="60"/>
      <c r="OY73" s="75"/>
      <c r="OZ73" s="75"/>
      <c r="PA73" s="75"/>
      <c r="PB73" s="75"/>
      <c r="PC73" s="75"/>
      <c r="PD73" s="75"/>
      <c r="PE73" s="75"/>
      <c r="PF73" s="75"/>
      <c r="PG73" s="61"/>
      <c r="PH73" s="61"/>
      <c r="PI73" s="61"/>
      <c r="PJ73" s="61"/>
      <c r="PK73" s="62"/>
      <c r="PL73" s="33"/>
      <c r="PM73" s="22"/>
      <c r="PN73" s="22"/>
      <c r="PO73" s="22"/>
      <c r="PP73" s="22"/>
      <c r="PQ73" s="22"/>
      <c r="PR73" s="22"/>
      <c r="PS73" s="22"/>
      <c r="PT73" s="22"/>
      <c r="PU73" s="22"/>
      <c r="PV73" s="22"/>
      <c r="PW73" s="22"/>
      <c r="PX73" s="22"/>
      <c r="PY73" s="22"/>
      <c r="PZ73" s="22"/>
      <c r="QA73" s="22"/>
      <c r="QB73" s="22"/>
      <c r="QC73" s="22"/>
      <c r="QD73" s="22"/>
      <c r="QE73" s="22"/>
      <c r="QF73" s="22"/>
      <c r="QG73" s="22"/>
      <c r="QH73" s="22"/>
      <c r="QI73" s="17"/>
      <c r="QJ73" s="14"/>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9"/>
      <c r="TT73" s="9"/>
    </row>
    <row r="74" spans="1:540" ht="9.6" customHeight="1"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14"/>
      <c r="BN74" s="10"/>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66"/>
      <c r="CN74" s="61"/>
      <c r="CO74" s="61"/>
      <c r="CP74" s="61"/>
      <c r="CQ74" s="61"/>
      <c r="CR74" s="61"/>
      <c r="CS74" s="61"/>
      <c r="CT74" s="61"/>
      <c r="CU74" s="61"/>
      <c r="CV74" s="61"/>
      <c r="CW74" s="61"/>
      <c r="CX74" s="61"/>
      <c r="CY74" s="61"/>
      <c r="CZ74" s="61"/>
      <c r="DA74" s="61"/>
      <c r="DB74" s="24"/>
      <c r="DC74" s="24"/>
      <c r="DD74" s="24"/>
      <c r="DE74" s="24"/>
      <c r="DF74" s="24"/>
      <c r="DG74" s="24"/>
      <c r="DH74" s="24"/>
      <c r="DI74" s="61"/>
      <c r="DJ74" s="61"/>
      <c r="DK74" s="61"/>
      <c r="DL74" s="61"/>
      <c r="DM74" s="61"/>
      <c r="DN74" s="61"/>
      <c r="DO74" s="61"/>
      <c r="DP74" s="61"/>
      <c r="DQ74" s="61"/>
      <c r="DR74" s="61"/>
      <c r="DS74" s="61"/>
      <c r="DT74" s="61"/>
      <c r="DU74" s="61"/>
      <c r="DV74" s="61"/>
      <c r="DW74" s="61"/>
      <c r="DX74" s="65"/>
      <c r="DY74" s="24"/>
      <c r="DZ74" s="24"/>
      <c r="EA74" s="24"/>
      <c r="EB74" s="24"/>
      <c r="EC74" s="24"/>
      <c r="ED74" s="24"/>
      <c r="EE74" s="24"/>
      <c r="EF74" s="24"/>
      <c r="EG74" s="24"/>
      <c r="EH74" s="24"/>
      <c r="EI74" s="66"/>
      <c r="EJ74" s="61"/>
      <c r="EK74" s="61"/>
      <c r="EL74" s="24"/>
      <c r="EM74" s="24"/>
      <c r="EN74" s="24"/>
      <c r="EO74" s="24"/>
      <c r="EP74" s="24"/>
      <c r="EQ74" s="24"/>
      <c r="ER74" s="24"/>
      <c r="ES74" s="24"/>
      <c r="ET74" s="24"/>
      <c r="EU74" s="66"/>
      <c r="EV74" s="61"/>
      <c r="EW74" s="61"/>
      <c r="EX74" s="61"/>
      <c r="EY74" s="61"/>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16"/>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11"/>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13"/>
      <c r="MC74" s="17"/>
      <c r="MD74" s="22"/>
      <c r="ME74" s="22"/>
      <c r="MF74" s="22"/>
      <c r="MG74" s="22"/>
      <c r="MH74" s="22"/>
      <c r="MI74" s="22"/>
      <c r="MJ74" s="22"/>
      <c r="MK74" s="22"/>
      <c r="ML74" s="22"/>
      <c r="MM74" s="22"/>
      <c r="MN74" s="22"/>
      <c r="MO74" s="22"/>
      <c r="MP74" s="22"/>
      <c r="MQ74" s="22"/>
      <c r="MR74" s="22"/>
      <c r="MS74" s="22"/>
      <c r="MT74" s="22"/>
      <c r="MU74" s="22"/>
      <c r="MV74" s="22"/>
      <c r="MW74" s="22"/>
      <c r="MX74" s="22"/>
      <c r="MY74" s="16"/>
      <c r="MZ74" s="61"/>
      <c r="NA74" s="61"/>
      <c r="NB74" s="61"/>
      <c r="NC74" s="61"/>
      <c r="ND74" s="61"/>
      <c r="NE74" s="61"/>
      <c r="NF74" s="61"/>
      <c r="NG74" s="61"/>
      <c r="NH74" s="61"/>
      <c r="NI74" s="61"/>
      <c r="NJ74" s="61"/>
      <c r="NK74" s="61"/>
      <c r="NL74" s="61"/>
      <c r="NM74" s="33"/>
      <c r="NN74" s="22"/>
      <c r="NO74" s="22"/>
      <c r="NP74" s="22"/>
      <c r="NQ74" s="33"/>
      <c r="NR74" s="22"/>
      <c r="NS74" s="22"/>
      <c r="NT74" s="22"/>
      <c r="NU74" s="22"/>
      <c r="NV74" s="57"/>
      <c r="NW74" s="61"/>
      <c r="NX74" s="61"/>
      <c r="NY74" s="61"/>
      <c r="NZ74" s="61"/>
      <c r="OA74" s="61"/>
      <c r="OB74" s="61"/>
      <c r="OC74" s="61"/>
      <c r="OD74" s="61"/>
      <c r="OE74" s="61"/>
      <c r="OF74" s="61"/>
      <c r="OG74" s="61"/>
      <c r="OH74" s="61"/>
      <c r="OI74" s="61"/>
      <c r="OJ74" s="60"/>
      <c r="OK74" s="22"/>
      <c r="OL74" s="18"/>
      <c r="OM74" s="61"/>
      <c r="ON74" s="61"/>
      <c r="OO74" s="61"/>
      <c r="OP74" s="61"/>
      <c r="OQ74" s="61"/>
      <c r="OR74" s="61"/>
      <c r="OS74" s="61"/>
      <c r="OT74" s="61"/>
      <c r="OU74" s="61"/>
      <c r="OV74" s="61"/>
      <c r="OW74" s="61"/>
      <c r="OX74" s="61"/>
      <c r="OY74" s="61"/>
      <c r="OZ74" s="61"/>
      <c r="PA74" s="61"/>
      <c r="PB74" s="61"/>
      <c r="PC74" s="61"/>
      <c r="PD74" s="61"/>
      <c r="PE74" s="61"/>
      <c r="PF74" s="61"/>
      <c r="PG74" s="61"/>
      <c r="PH74" s="61"/>
      <c r="PI74" s="61"/>
      <c r="PJ74" s="61"/>
      <c r="PK74" s="62"/>
      <c r="PL74" s="33"/>
      <c r="PM74" s="22"/>
      <c r="PN74" s="22"/>
      <c r="PO74" s="22"/>
      <c r="PP74" s="22"/>
      <c r="PQ74" s="22"/>
      <c r="PR74" s="22"/>
      <c r="PS74" s="22"/>
      <c r="PT74" s="22"/>
      <c r="PU74" s="22"/>
      <c r="PV74" s="22"/>
      <c r="PW74" s="22"/>
      <c r="PX74" s="22"/>
      <c r="PY74" s="22"/>
      <c r="PZ74" s="22"/>
      <c r="QA74" s="22"/>
      <c r="QB74" s="22"/>
      <c r="QC74" s="22"/>
      <c r="QD74" s="22"/>
      <c r="QE74" s="22"/>
      <c r="QF74" s="22"/>
      <c r="QG74" s="22"/>
      <c r="QH74" s="22"/>
      <c r="QI74" s="2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9"/>
      <c r="TT74" s="9"/>
    </row>
    <row r="75" spans="1:540" ht="9.6" customHeight="1"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15"/>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66"/>
      <c r="CN75" s="61"/>
      <c r="CO75" s="61"/>
      <c r="CP75" s="61"/>
      <c r="CQ75" s="61"/>
      <c r="CR75" s="61"/>
      <c r="CS75" s="61"/>
      <c r="CT75" s="61"/>
      <c r="CU75" s="61"/>
      <c r="CV75" s="61"/>
      <c r="CW75" s="61"/>
      <c r="CX75" s="61"/>
      <c r="CY75" s="61"/>
      <c r="CZ75" s="61"/>
      <c r="DA75" s="61"/>
      <c r="DB75" s="66"/>
      <c r="DC75" s="24"/>
      <c r="DD75" s="24"/>
      <c r="DE75" s="24"/>
      <c r="DF75" s="24"/>
      <c r="DG75" s="24"/>
      <c r="DH75" s="35"/>
      <c r="DI75" s="61"/>
      <c r="DJ75" s="61"/>
      <c r="DK75" s="61"/>
      <c r="DL75" s="61"/>
      <c r="DM75" s="61"/>
      <c r="DN75" s="61"/>
      <c r="DO75" s="61"/>
      <c r="DP75" s="61"/>
      <c r="DQ75" s="61"/>
      <c r="DR75" s="61"/>
      <c r="DS75" s="61"/>
      <c r="DT75" s="61"/>
      <c r="DU75" s="61"/>
      <c r="DV75" s="61"/>
      <c r="DW75" s="61"/>
      <c r="DX75" s="65"/>
      <c r="DY75" s="24"/>
      <c r="DZ75" s="24"/>
      <c r="EA75" s="24"/>
      <c r="EB75" s="24"/>
      <c r="EC75" s="24"/>
      <c r="ED75" s="24"/>
      <c r="EE75" s="24"/>
      <c r="EF75" s="24"/>
      <c r="EG75" s="24"/>
      <c r="EH75" s="24"/>
      <c r="EI75" s="66"/>
      <c r="EJ75" s="61"/>
      <c r="EK75" s="61"/>
      <c r="EL75" s="24"/>
      <c r="EM75" s="24"/>
      <c r="EN75" s="24"/>
      <c r="EO75" s="24"/>
      <c r="EP75" s="24"/>
      <c r="EQ75" s="24"/>
      <c r="ER75" s="24"/>
      <c r="ES75" s="24"/>
      <c r="ET75" s="24"/>
      <c r="EU75" s="66"/>
      <c r="EV75" s="61"/>
      <c r="EW75" s="61"/>
      <c r="EX75" s="61"/>
      <c r="EY75" s="61"/>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32"/>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11"/>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6"/>
      <c r="MC75" s="22"/>
      <c r="MD75" s="22"/>
      <c r="ME75" s="22"/>
      <c r="MF75" s="22"/>
      <c r="MG75" s="22"/>
      <c r="MH75" s="22"/>
      <c r="MI75" s="22"/>
      <c r="MJ75" s="22"/>
      <c r="MK75" s="22"/>
      <c r="ML75" s="22"/>
      <c r="MM75" s="22"/>
      <c r="MN75" s="22"/>
      <c r="MO75" s="22"/>
      <c r="MP75" s="22"/>
      <c r="MQ75" s="22"/>
      <c r="MR75" s="22"/>
      <c r="MS75" s="22"/>
      <c r="MT75" s="22"/>
      <c r="MU75" s="22"/>
      <c r="MV75" s="22"/>
      <c r="MW75" s="22"/>
      <c r="MX75" s="22"/>
      <c r="MY75" s="16"/>
      <c r="MZ75" s="61"/>
      <c r="NA75" s="61"/>
      <c r="NB75" s="61"/>
      <c r="NC75" s="61"/>
      <c r="ND75" s="61"/>
      <c r="NE75" s="61"/>
      <c r="NF75" s="61"/>
      <c r="NG75" s="61"/>
      <c r="NH75" s="61"/>
      <c r="NI75" s="61"/>
      <c r="NJ75" s="61"/>
      <c r="NK75" s="61"/>
      <c r="NL75" s="61"/>
      <c r="NM75" s="58"/>
      <c r="NN75" s="22"/>
      <c r="NO75" s="22"/>
      <c r="NP75" s="22"/>
      <c r="NQ75" s="22"/>
      <c r="NR75" s="22"/>
      <c r="NS75" s="22"/>
      <c r="NT75" s="17"/>
      <c r="NU75" s="59"/>
      <c r="NV75" s="61"/>
      <c r="NW75" s="61"/>
      <c r="NX75" s="61"/>
      <c r="NY75" s="61"/>
      <c r="NZ75" s="61"/>
      <c r="OA75" s="61"/>
      <c r="OB75" s="61"/>
      <c r="OC75" s="61"/>
      <c r="OD75" s="61"/>
      <c r="OE75" s="61"/>
      <c r="OF75" s="61"/>
      <c r="OG75" s="61"/>
      <c r="OH75" s="61"/>
      <c r="OI75" s="61"/>
      <c r="OJ75" s="60"/>
      <c r="OK75" s="22"/>
      <c r="OL75" s="18"/>
      <c r="OM75" s="53"/>
      <c r="ON75" s="53"/>
      <c r="OO75" s="53"/>
      <c r="OP75" s="53"/>
      <c r="OQ75" s="53"/>
      <c r="OR75" s="53"/>
      <c r="OS75" s="53"/>
      <c r="OT75" s="71"/>
      <c r="OU75" s="57"/>
      <c r="OV75" s="61"/>
      <c r="OW75" s="61"/>
      <c r="OX75" s="53"/>
      <c r="OY75" s="53"/>
      <c r="OZ75" s="53"/>
      <c r="PA75" s="53"/>
      <c r="PB75" s="53"/>
      <c r="PC75" s="53"/>
      <c r="PD75" s="53"/>
      <c r="PE75" s="53"/>
      <c r="PF75" s="53"/>
      <c r="PG75" s="62"/>
      <c r="PH75" s="61"/>
      <c r="PI75" s="61"/>
      <c r="PJ75" s="61"/>
      <c r="PK75" s="62"/>
      <c r="PL75" s="33"/>
      <c r="PM75" s="22"/>
      <c r="PN75" s="22"/>
      <c r="PO75" s="22"/>
      <c r="PP75" s="22"/>
      <c r="PQ75" s="22"/>
      <c r="PR75" s="22"/>
      <c r="PS75" s="22"/>
      <c r="PT75" s="22"/>
      <c r="PU75" s="22"/>
      <c r="PV75" s="22"/>
      <c r="PW75" s="22"/>
      <c r="PX75" s="22"/>
      <c r="PY75" s="22"/>
      <c r="PZ75" s="22"/>
      <c r="QA75" s="22"/>
      <c r="QB75" s="22"/>
      <c r="QC75" s="22"/>
      <c r="QD75" s="22"/>
      <c r="QE75" s="22"/>
      <c r="QF75" s="22"/>
      <c r="QG75" s="22"/>
      <c r="QH75" s="22"/>
      <c r="QI75" s="22"/>
      <c r="QJ75" s="18"/>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9"/>
      <c r="TT75" s="9"/>
    </row>
    <row r="76" spans="1:540" ht="9.6" customHeight="1"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66"/>
      <c r="CN76" s="61"/>
      <c r="CO76" s="61"/>
      <c r="CP76" s="61"/>
      <c r="CQ76" s="61"/>
      <c r="CR76" s="61"/>
      <c r="CS76" s="61"/>
      <c r="CT76" s="61"/>
      <c r="CU76" s="61"/>
      <c r="CV76" s="61"/>
      <c r="CW76" s="61"/>
      <c r="CX76" s="61"/>
      <c r="CY76" s="61"/>
      <c r="CZ76" s="61"/>
      <c r="DA76" s="61"/>
      <c r="DB76" s="12"/>
      <c r="DC76" s="24"/>
      <c r="DD76" s="24"/>
      <c r="DE76" s="24"/>
      <c r="DF76" s="24"/>
      <c r="DG76" s="24"/>
      <c r="DH76" s="24"/>
      <c r="DI76" s="61"/>
      <c r="DJ76" s="61"/>
      <c r="DK76" s="61"/>
      <c r="DL76" s="61"/>
      <c r="DM76" s="61"/>
      <c r="DN76" s="61"/>
      <c r="DO76" s="61"/>
      <c r="DP76" s="61"/>
      <c r="DQ76" s="61"/>
      <c r="DR76" s="61"/>
      <c r="DS76" s="61"/>
      <c r="DT76" s="61"/>
      <c r="DU76" s="61"/>
      <c r="DV76" s="61"/>
      <c r="DW76" s="61"/>
      <c r="DX76" s="65"/>
      <c r="DY76" s="24"/>
      <c r="DZ76" s="24"/>
      <c r="EA76" s="24"/>
      <c r="EB76" s="24"/>
      <c r="EC76" s="24"/>
      <c r="ED76" s="24"/>
      <c r="EE76" s="24"/>
      <c r="EF76" s="24"/>
      <c r="EG76" s="24"/>
      <c r="EH76" s="24"/>
      <c r="EI76" s="66"/>
      <c r="EJ76" s="61"/>
      <c r="EK76" s="61"/>
      <c r="EL76" s="24"/>
      <c r="EM76" s="24"/>
      <c r="EN76" s="24"/>
      <c r="EO76" s="24"/>
      <c r="EP76" s="24"/>
      <c r="EQ76" s="24"/>
      <c r="ER76" s="24"/>
      <c r="ES76" s="24"/>
      <c r="ET76" s="24"/>
      <c r="EU76" s="66"/>
      <c r="EV76" s="61"/>
      <c r="EW76" s="61"/>
      <c r="EX76" s="61"/>
      <c r="EY76" s="61"/>
      <c r="EZ76" s="24"/>
      <c r="FA76" s="24"/>
      <c r="FB76" s="24"/>
      <c r="FC76" s="24"/>
      <c r="FD76" s="24"/>
      <c r="FE76" s="24"/>
      <c r="FF76" s="24"/>
      <c r="FG76" s="24"/>
      <c r="FH76" s="24"/>
      <c r="FI76" s="24"/>
      <c r="FJ76" s="24"/>
      <c r="FK76" s="24"/>
      <c r="FL76" s="24"/>
      <c r="FM76" s="24"/>
      <c r="FN76" s="24"/>
      <c r="FO76" s="24"/>
      <c r="FP76" s="24"/>
      <c r="FQ76" s="24"/>
      <c r="FR76" s="24"/>
      <c r="FS76" s="24"/>
      <c r="FT76" s="24"/>
      <c r="FU76" s="24"/>
      <c r="FV76" s="24"/>
      <c r="FW76" s="24"/>
      <c r="FX76" s="24"/>
      <c r="FY76" s="24"/>
      <c r="FZ76" s="14"/>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11"/>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2"/>
      <c r="MB76" s="33"/>
      <c r="MC76" s="22"/>
      <c r="MD76" s="22"/>
      <c r="ME76" s="22"/>
      <c r="MF76" s="22"/>
      <c r="MG76" s="22"/>
      <c r="MH76" s="22"/>
      <c r="MI76" s="22"/>
      <c r="MJ76" s="22"/>
      <c r="MK76" s="22"/>
      <c r="ML76" s="22"/>
      <c r="MM76" s="22"/>
      <c r="MN76" s="22"/>
      <c r="MO76" s="22"/>
      <c r="MP76" s="22"/>
      <c r="MQ76" s="22"/>
      <c r="MR76" s="22"/>
      <c r="MS76" s="22"/>
      <c r="MT76" s="22"/>
      <c r="MU76" s="22"/>
      <c r="MV76" s="22"/>
      <c r="MW76" s="22"/>
      <c r="MX76" s="22"/>
      <c r="MY76" s="16"/>
      <c r="MZ76" s="61"/>
      <c r="NA76" s="61"/>
      <c r="NB76" s="61"/>
      <c r="NC76" s="61"/>
      <c r="ND76" s="61"/>
      <c r="NE76" s="61"/>
      <c r="NF76" s="61"/>
      <c r="NG76" s="61"/>
      <c r="NH76" s="61"/>
      <c r="NI76" s="61"/>
      <c r="NJ76" s="61"/>
      <c r="NK76" s="61"/>
      <c r="NL76" s="61"/>
      <c r="NM76" s="61"/>
      <c r="NN76" s="22"/>
      <c r="NO76" s="22"/>
      <c r="NP76" s="22"/>
      <c r="NQ76" s="22"/>
      <c r="NR76" s="22"/>
      <c r="NS76" s="22"/>
      <c r="NT76" s="22"/>
      <c r="NU76" s="63"/>
      <c r="NV76" s="61"/>
      <c r="NW76" s="61"/>
      <c r="NX76" s="61"/>
      <c r="NY76" s="61"/>
      <c r="NZ76" s="61"/>
      <c r="OA76" s="61"/>
      <c r="OB76" s="61"/>
      <c r="OC76" s="61"/>
      <c r="OD76" s="61"/>
      <c r="OE76" s="61"/>
      <c r="OF76" s="61"/>
      <c r="OG76" s="61"/>
      <c r="OH76" s="61"/>
      <c r="OI76" s="61"/>
      <c r="OJ76" s="60"/>
      <c r="OK76" s="22"/>
      <c r="OL76" s="22"/>
      <c r="OM76" s="17"/>
      <c r="ON76" s="17"/>
      <c r="OO76" s="17"/>
      <c r="OP76" s="17"/>
      <c r="OQ76" s="17"/>
      <c r="OR76" s="17"/>
      <c r="OS76" s="17"/>
      <c r="OT76" s="17"/>
      <c r="OU76" s="53"/>
      <c r="OV76" s="61"/>
      <c r="OW76" s="62"/>
      <c r="OX76" s="17"/>
      <c r="OY76" s="17"/>
      <c r="OZ76" s="17"/>
      <c r="PA76" s="17"/>
      <c r="PB76" s="17"/>
      <c r="PC76" s="17"/>
      <c r="PD76" s="17"/>
      <c r="PE76" s="17"/>
      <c r="PF76" s="17"/>
      <c r="PG76" s="53"/>
      <c r="PH76" s="61"/>
      <c r="PI76" s="61"/>
      <c r="PJ76" s="61"/>
      <c r="PK76" s="62"/>
      <c r="PL76" s="33"/>
      <c r="PM76" s="22"/>
      <c r="PN76" s="22"/>
      <c r="PO76" s="22"/>
      <c r="PP76" s="22"/>
      <c r="PQ76" s="22"/>
      <c r="PR76" s="22"/>
      <c r="PS76" s="22"/>
      <c r="PT76" s="22"/>
      <c r="PU76" s="22"/>
      <c r="PV76" s="22"/>
      <c r="PW76" s="22"/>
      <c r="PX76" s="22"/>
      <c r="PY76" s="22"/>
      <c r="PZ76" s="22"/>
      <c r="QA76" s="22"/>
      <c r="QB76" s="22"/>
      <c r="QC76" s="22"/>
      <c r="QD76" s="22"/>
      <c r="QE76" s="22"/>
      <c r="QF76" s="22"/>
      <c r="QG76" s="22"/>
      <c r="QH76" s="22"/>
      <c r="QI76" s="22"/>
      <c r="QJ76" s="18"/>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9"/>
      <c r="TT76" s="9"/>
    </row>
    <row r="77" spans="1:540" ht="9.6" customHeight="1"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22"/>
      <c r="BM77" s="10"/>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66"/>
      <c r="CN77" s="61"/>
      <c r="CO77" s="61"/>
      <c r="CP77" s="61"/>
      <c r="CQ77" s="61"/>
      <c r="CR77" s="61"/>
      <c r="CS77" s="61"/>
      <c r="CT77" s="61"/>
      <c r="CU77" s="61"/>
      <c r="CV77" s="61"/>
      <c r="CW77" s="61"/>
      <c r="CX77" s="61"/>
      <c r="CY77" s="61"/>
      <c r="CZ77" s="61"/>
      <c r="DA77" s="66"/>
      <c r="DB77" s="24"/>
      <c r="DC77" s="24"/>
      <c r="DD77" s="24"/>
      <c r="DE77" s="24"/>
      <c r="DF77" s="24"/>
      <c r="DG77" s="24"/>
      <c r="DH77" s="24"/>
      <c r="DI77" s="64"/>
      <c r="DJ77" s="61"/>
      <c r="DK77" s="61"/>
      <c r="DL77" s="61"/>
      <c r="DM77" s="61"/>
      <c r="DN77" s="61"/>
      <c r="DO77" s="61"/>
      <c r="DP77" s="61"/>
      <c r="DQ77" s="61"/>
      <c r="DR77" s="61"/>
      <c r="DS77" s="61"/>
      <c r="DT77" s="61"/>
      <c r="DU77" s="61"/>
      <c r="DV77" s="61"/>
      <c r="DW77" s="61"/>
      <c r="DX77" s="65"/>
      <c r="DY77" s="24"/>
      <c r="DZ77" s="24"/>
      <c r="EA77" s="24"/>
      <c r="EB77" s="24"/>
      <c r="EC77" s="24"/>
      <c r="ED77" s="24"/>
      <c r="EE77" s="24"/>
      <c r="EF77" s="24"/>
      <c r="EG77" s="24"/>
      <c r="EH77" s="24"/>
      <c r="EI77" s="66"/>
      <c r="EJ77" s="61"/>
      <c r="EK77" s="61"/>
      <c r="EL77" s="24"/>
      <c r="EM77" s="24"/>
      <c r="EN77" s="24"/>
      <c r="EO77" s="24"/>
      <c r="EP77" s="24"/>
      <c r="EQ77" s="24"/>
      <c r="ER77" s="24"/>
      <c r="ES77" s="24"/>
      <c r="ET77" s="24"/>
      <c r="EU77" s="25"/>
      <c r="EV77" s="61"/>
      <c r="EW77" s="61"/>
      <c r="EX77" s="61"/>
      <c r="EY77" s="61"/>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14"/>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11"/>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5"/>
      <c r="MB77" s="17"/>
      <c r="MC77" s="22"/>
      <c r="MD77" s="22"/>
      <c r="ME77" s="22"/>
      <c r="MF77" s="22"/>
      <c r="MG77" s="22"/>
      <c r="MH77" s="22"/>
      <c r="MI77" s="22"/>
      <c r="MJ77" s="22"/>
      <c r="MK77" s="22"/>
      <c r="ML77" s="22"/>
      <c r="MM77" s="22"/>
      <c r="MN77" s="22"/>
      <c r="MO77" s="22"/>
      <c r="MP77" s="22"/>
      <c r="MQ77" s="22"/>
      <c r="MR77" s="22"/>
      <c r="MS77" s="22"/>
      <c r="MT77" s="22"/>
      <c r="MU77" s="22"/>
      <c r="MV77" s="22"/>
      <c r="MW77" s="22"/>
      <c r="MX77" s="22"/>
      <c r="MY77" s="16"/>
      <c r="MZ77" s="61"/>
      <c r="NA77" s="61"/>
      <c r="NB77" s="61"/>
      <c r="NC77" s="61"/>
      <c r="ND77" s="61"/>
      <c r="NE77" s="61"/>
      <c r="NF77" s="61"/>
      <c r="NG77" s="61"/>
      <c r="NH77" s="61"/>
      <c r="NI77" s="61"/>
      <c r="NJ77" s="61"/>
      <c r="NK77" s="61"/>
      <c r="NL77" s="61"/>
      <c r="NM77" s="61"/>
      <c r="NN77" s="71"/>
      <c r="NO77" s="22"/>
      <c r="NP77" s="22"/>
      <c r="NQ77" s="22"/>
      <c r="NR77" s="22"/>
      <c r="NS77" s="22"/>
      <c r="NT77" s="59"/>
      <c r="NU77" s="61"/>
      <c r="NV77" s="61"/>
      <c r="NW77" s="61"/>
      <c r="NX77" s="61"/>
      <c r="NY77" s="61"/>
      <c r="NZ77" s="61"/>
      <c r="OA77" s="61"/>
      <c r="OB77" s="61"/>
      <c r="OC77" s="61"/>
      <c r="OD77" s="61"/>
      <c r="OE77" s="61"/>
      <c r="OF77" s="61"/>
      <c r="OG77" s="61"/>
      <c r="OH77" s="61"/>
      <c r="OI77" s="61"/>
      <c r="OJ77" s="60"/>
      <c r="OK77" s="22"/>
      <c r="OL77" s="22"/>
      <c r="OM77" s="22"/>
      <c r="ON77" s="22"/>
      <c r="OO77" s="22"/>
      <c r="OP77" s="22"/>
      <c r="OQ77" s="22"/>
      <c r="OR77" s="22"/>
      <c r="OS77" s="22"/>
      <c r="OT77" s="22"/>
      <c r="OU77" s="59"/>
      <c r="OV77" s="61"/>
      <c r="OW77" s="62"/>
      <c r="OX77" s="18"/>
      <c r="OY77" s="22"/>
      <c r="OZ77" s="22"/>
      <c r="PA77" s="22"/>
      <c r="PB77" s="22"/>
      <c r="PC77" s="22"/>
      <c r="PD77" s="22"/>
      <c r="PE77" s="22"/>
      <c r="PF77" s="22"/>
      <c r="PG77" s="53"/>
      <c r="PH77" s="61"/>
      <c r="PI77" s="61"/>
      <c r="PJ77" s="61"/>
      <c r="PK77" s="62"/>
      <c r="PL77" s="33"/>
      <c r="PM77" s="22"/>
      <c r="PN77" s="22"/>
      <c r="PO77" s="22"/>
      <c r="PP77" s="22"/>
      <c r="PQ77" s="22"/>
      <c r="PR77" s="22"/>
      <c r="PS77" s="22"/>
      <c r="PT77" s="22"/>
      <c r="PU77" s="22"/>
      <c r="PV77" s="22"/>
      <c r="PW77" s="22"/>
      <c r="PX77" s="22"/>
      <c r="PY77" s="22"/>
      <c r="PZ77" s="22"/>
      <c r="QA77" s="22"/>
      <c r="QB77" s="22"/>
      <c r="QC77" s="22"/>
      <c r="QD77" s="22"/>
      <c r="QE77" s="22"/>
      <c r="QF77" s="22"/>
      <c r="QG77" s="22"/>
      <c r="QH77" s="22"/>
      <c r="QI77" s="22"/>
      <c r="QJ77" s="18"/>
      <c r="QK77" s="15"/>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9"/>
      <c r="TT77" s="9"/>
    </row>
    <row r="78" spans="1:540" ht="9.6" customHeight="1"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18"/>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66"/>
      <c r="CN78" s="61"/>
      <c r="CO78" s="61"/>
      <c r="CP78" s="61"/>
      <c r="CQ78" s="61"/>
      <c r="CR78" s="61"/>
      <c r="CS78" s="61"/>
      <c r="CT78" s="61"/>
      <c r="CU78" s="61"/>
      <c r="CV78" s="61"/>
      <c r="CW78" s="61"/>
      <c r="CX78" s="61"/>
      <c r="CY78" s="61"/>
      <c r="CZ78" s="61"/>
      <c r="DA78" s="24"/>
      <c r="DB78" s="24"/>
      <c r="DC78" s="24"/>
      <c r="DD78" s="24"/>
      <c r="DE78" s="35"/>
      <c r="DF78" s="24"/>
      <c r="DG78" s="24"/>
      <c r="DH78" s="24"/>
      <c r="DI78" s="24"/>
      <c r="DJ78" s="61"/>
      <c r="DK78" s="61"/>
      <c r="DL78" s="61"/>
      <c r="DM78" s="61"/>
      <c r="DN78" s="61"/>
      <c r="DO78" s="61"/>
      <c r="DP78" s="61"/>
      <c r="DQ78" s="61"/>
      <c r="DR78" s="61"/>
      <c r="DS78" s="61"/>
      <c r="DT78" s="61"/>
      <c r="DU78" s="61"/>
      <c r="DV78" s="61"/>
      <c r="DW78" s="61"/>
      <c r="DX78" s="65"/>
      <c r="DY78" s="24"/>
      <c r="DZ78" s="24"/>
      <c r="EA78" s="24"/>
      <c r="EB78" s="24"/>
      <c r="EC78" s="24"/>
      <c r="ED78" s="24"/>
      <c r="EE78" s="24"/>
      <c r="EF78" s="24"/>
      <c r="EG78" s="24"/>
      <c r="EH78" s="24"/>
      <c r="EI78" s="66"/>
      <c r="EJ78" s="61"/>
      <c r="EK78" s="61"/>
      <c r="EL78" s="24"/>
      <c r="EM78" s="24"/>
      <c r="EN78" s="24"/>
      <c r="EO78" s="24"/>
      <c r="EP78" s="24"/>
      <c r="EQ78" s="24"/>
      <c r="ER78" s="24"/>
      <c r="ES78" s="24"/>
      <c r="ET78" s="24"/>
      <c r="EU78" s="66"/>
      <c r="EV78" s="61"/>
      <c r="EW78" s="61"/>
      <c r="EX78" s="61"/>
      <c r="EY78" s="61"/>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32"/>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11"/>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14"/>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16"/>
      <c r="MZ78" s="61"/>
      <c r="NA78" s="61"/>
      <c r="NB78" s="61"/>
      <c r="NC78" s="61"/>
      <c r="ND78" s="61"/>
      <c r="NE78" s="61"/>
      <c r="NF78" s="61"/>
      <c r="NG78" s="61"/>
      <c r="NH78" s="61"/>
      <c r="NI78" s="61"/>
      <c r="NJ78" s="61"/>
      <c r="NK78" s="61"/>
      <c r="NL78" s="61"/>
      <c r="NM78" s="61"/>
      <c r="NN78" s="33"/>
      <c r="NO78" s="22"/>
      <c r="NP78" s="22"/>
      <c r="NQ78" s="22"/>
      <c r="NR78" s="22"/>
      <c r="NS78" s="22"/>
      <c r="NT78" s="33"/>
      <c r="NU78" s="62"/>
      <c r="NV78" s="61"/>
      <c r="NW78" s="61"/>
      <c r="NX78" s="61"/>
      <c r="NY78" s="61"/>
      <c r="NZ78" s="61"/>
      <c r="OA78" s="61"/>
      <c r="OB78" s="61"/>
      <c r="OC78" s="61"/>
      <c r="OD78" s="61"/>
      <c r="OE78" s="61"/>
      <c r="OF78" s="61"/>
      <c r="OG78" s="61"/>
      <c r="OH78" s="61"/>
      <c r="OI78" s="61"/>
      <c r="OJ78" s="60"/>
      <c r="OK78" s="22"/>
      <c r="OL78" s="22"/>
      <c r="OM78" s="22"/>
      <c r="ON78" s="22"/>
      <c r="OO78" s="22"/>
      <c r="OP78" s="22"/>
      <c r="OQ78" s="22"/>
      <c r="OR78" s="22"/>
      <c r="OS78" s="22"/>
      <c r="OT78" s="22"/>
      <c r="OU78" s="59"/>
      <c r="OV78" s="61"/>
      <c r="OW78" s="62"/>
      <c r="OX78" s="18"/>
      <c r="OY78" s="22"/>
      <c r="OZ78" s="22"/>
      <c r="PA78" s="22"/>
      <c r="PB78" s="22"/>
      <c r="PC78" s="22"/>
      <c r="PD78" s="22"/>
      <c r="PE78" s="22"/>
      <c r="PF78" s="22"/>
      <c r="PG78" s="53"/>
      <c r="PH78" s="61"/>
      <c r="PI78" s="61"/>
      <c r="PJ78" s="61"/>
      <c r="PK78" s="62"/>
      <c r="PL78" s="33"/>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18"/>
      <c r="QK78" s="15"/>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9"/>
      <c r="TT78" s="9"/>
    </row>
    <row r="79" spans="1:540" ht="9.6" customHeight="1"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16"/>
      <c r="BM79" s="10"/>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66"/>
      <c r="CN79" s="61"/>
      <c r="CO79" s="61"/>
      <c r="CP79" s="61"/>
      <c r="CQ79" s="61"/>
      <c r="CR79" s="61"/>
      <c r="CS79" s="61"/>
      <c r="CT79" s="61"/>
      <c r="CU79" s="61"/>
      <c r="CV79" s="61"/>
      <c r="CW79" s="61"/>
      <c r="CX79" s="61"/>
      <c r="CY79" s="61"/>
      <c r="CZ79" s="35"/>
      <c r="DA79" s="24"/>
      <c r="DB79" s="24"/>
      <c r="DC79" s="24"/>
      <c r="DD79" s="24"/>
      <c r="DE79" s="61"/>
      <c r="DF79" s="24"/>
      <c r="DG79" s="24"/>
      <c r="DH79" s="24"/>
      <c r="DI79" s="24"/>
      <c r="DJ79" s="25"/>
      <c r="DK79" s="61"/>
      <c r="DL79" s="61"/>
      <c r="DM79" s="61"/>
      <c r="DN79" s="61"/>
      <c r="DO79" s="61"/>
      <c r="DP79" s="61"/>
      <c r="DQ79" s="61"/>
      <c r="DR79" s="61"/>
      <c r="DS79" s="61"/>
      <c r="DT79" s="61"/>
      <c r="DU79" s="61"/>
      <c r="DV79" s="61"/>
      <c r="DW79" s="61"/>
      <c r="DX79" s="65"/>
      <c r="DY79" s="24"/>
      <c r="DZ79" s="24"/>
      <c r="EA79" s="65"/>
      <c r="EB79" s="61"/>
      <c r="EC79" s="61"/>
      <c r="ED79" s="61"/>
      <c r="EE79" s="61"/>
      <c r="EF79" s="61"/>
      <c r="EG79" s="61"/>
      <c r="EH79" s="65"/>
      <c r="EI79" s="61"/>
      <c r="EJ79" s="61"/>
      <c r="EK79" s="61"/>
      <c r="EL79" s="66"/>
      <c r="EM79" s="61"/>
      <c r="EN79" s="61"/>
      <c r="EO79" s="61"/>
      <c r="EP79" s="61"/>
      <c r="EQ79" s="61"/>
      <c r="ER79" s="61"/>
      <c r="ES79" s="61"/>
      <c r="ET79" s="65"/>
      <c r="EU79" s="61"/>
      <c r="EV79" s="61"/>
      <c r="EW79" s="61"/>
      <c r="EX79" s="61"/>
      <c r="EY79" s="61"/>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14"/>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11"/>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16"/>
      <c r="MZ79" s="61"/>
      <c r="NA79" s="61"/>
      <c r="NB79" s="61"/>
      <c r="NC79" s="61"/>
      <c r="ND79" s="61"/>
      <c r="NE79" s="61"/>
      <c r="NF79" s="61"/>
      <c r="NG79" s="61"/>
      <c r="NH79" s="61"/>
      <c r="NI79" s="61"/>
      <c r="NJ79" s="61"/>
      <c r="NK79" s="61"/>
      <c r="NL79" s="61"/>
      <c r="NM79" s="62"/>
      <c r="NN79" s="22"/>
      <c r="NO79" s="22"/>
      <c r="NP79" s="22"/>
      <c r="NQ79" s="22"/>
      <c r="NR79" s="22"/>
      <c r="NS79" s="22"/>
      <c r="NT79" s="22"/>
      <c r="NU79" s="71"/>
      <c r="NV79" s="61"/>
      <c r="NW79" s="61"/>
      <c r="NX79" s="61"/>
      <c r="NY79" s="61"/>
      <c r="NZ79" s="61"/>
      <c r="OA79" s="61"/>
      <c r="OB79" s="61"/>
      <c r="OC79" s="61"/>
      <c r="OD79" s="61"/>
      <c r="OE79" s="61"/>
      <c r="OF79" s="61"/>
      <c r="OG79" s="61"/>
      <c r="OH79" s="61"/>
      <c r="OI79" s="61"/>
      <c r="OJ79" s="60"/>
      <c r="OK79" s="22"/>
      <c r="OL79" s="22"/>
      <c r="OM79" s="22"/>
      <c r="ON79" s="22"/>
      <c r="OO79" s="22"/>
      <c r="OP79" s="22"/>
      <c r="OQ79" s="22"/>
      <c r="OR79" s="22"/>
      <c r="OS79" s="22"/>
      <c r="OT79" s="22"/>
      <c r="OU79" s="71"/>
      <c r="OV79" s="61"/>
      <c r="OW79" s="62"/>
      <c r="OX79" s="18"/>
      <c r="OY79" s="22"/>
      <c r="OZ79" s="22"/>
      <c r="PA79" s="22"/>
      <c r="PB79" s="22"/>
      <c r="PC79" s="22"/>
      <c r="PD79" s="22"/>
      <c r="PE79" s="22"/>
      <c r="PF79" s="22"/>
      <c r="PG79" s="53"/>
      <c r="PH79" s="61"/>
      <c r="PI79" s="61"/>
      <c r="PJ79" s="61"/>
      <c r="PK79" s="62"/>
      <c r="PL79" s="33"/>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18"/>
      <c r="QK79" s="15"/>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9"/>
      <c r="TT79" s="9"/>
    </row>
    <row r="80" spans="1:540" ht="9.6" customHeight="1"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45"/>
      <c r="BM80" s="10"/>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66"/>
      <c r="CN80" s="61"/>
      <c r="CO80" s="61"/>
      <c r="CP80" s="61"/>
      <c r="CQ80" s="61"/>
      <c r="CR80" s="61"/>
      <c r="CS80" s="61"/>
      <c r="CT80" s="61"/>
      <c r="CU80" s="61"/>
      <c r="CV80" s="61"/>
      <c r="CW80" s="61"/>
      <c r="CX80" s="61"/>
      <c r="CY80" s="61"/>
      <c r="CZ80" s="24"/>
      <c r="DA80" s="24"/>
      <c r="DB80" s="24"/>
      <c r="DC80" s="24"/>
      <c r="DD80" s="25"/>
      <c r="DE80" s="69"/>
      <c r="DF80" s="12"/>
      <c r="DG80" s="24"/>
      <c r="DH80" s="24"/>
      <c r="DI80" s="24"/>
      <c r="DJ80" s="24"/>
      <c r="DK80" s="61"/>
      <c r="DL80" s="61"/>
      <c r="DM80" s="61"/>
      <c r="DN80" s="61"/>
      <c r="DO80" s="61"/>
      <c r="DP80" s="61"/>
      <c r="DQ80" s="61"/>
      <c r="DR80" s="61"/>
      <c r="DS80" s="61"/>
      <c r="DT80" s="61"/>
      <c r="DU80" s="61"/>
      <c r="DV80" s="61"/>
      <c r="DW80" s="61"/>
      <c r="DX80" s="65"/>
      <c r="DY80" s="24"/>
      <c r="DZ80" s="24"/>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24"/>
      <c r="FA80" s="24"/>
      <c r="FB80" s="24"/>
      <c r="FC80" s="24"/>
      <c r="FD80" s="24"/>
      <c r="FE80" s="24"/>
      <c r="FF80" s="24"/>
      <c r="FG80" s="24"/>
      <c r="FH80" s="24"/>
      <c r="FI80" s="24"/>
      <c r="FJ80" s="24"/>
      <c r="FK80" s="24"/>
      <c r="FL80" s="24"/>
      <c r="FM80" s="24"/>
      <c r="FN80" s="24"/>
      <c r="FO80" s="24"/>
      <c r="FP80" s="24"/>
      <c r="FQ80" s="24"/>
      <c r="FR80" s="24"/>
      <c r="FS80" s="24"/>
      <c r="FT80" s="24"/>
      <c r="FU80" s="24"/>
      <c r="FV80" s="24"/>
      <c r="FW80" s="24"/>
      <c r="FX80" s="24"/>
      <c r="FY80" s="24"/>
      <c r="FZ80" s="13"/>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11"/>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13"/>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16"/>
      <c r="MZ80" s="61"/>
      <c r="NA80" s="61"/>
      <c r="NB80" s="61"/>
      <c r="NC80" s="61"/>
      <c r="ND80" s="61"/>
      <c r="NE80" s="61"/>
      <c r="NF80" s="61"/>
      <c r="NG80" s="61"/>
      <c r="NH80" s="61"/>
      <c r="NI80" s="61"/>
      <c r="NJ80" s="61"/>
      <c r="NK80" s="61"/>
      <c r="NL80" s="61"/>
      <c r="NM80" s="59"/>
      <c r="NN80" s="22"/>
      <c r="NO80" s="22"/>
      <c r="NP80" s="22"/>
      <c r="NQ80" s="18"/>
      <c r="NR80" s="22"/>
      <c r="NS80" s="22"/>
      <c r="NT80" s="22"/>
      <c r="NU80" s="22"/>
      <c r="NV80" s="61"/>
      <c r="NW80" s="61"/>
      <c r="NX80" s="61"/>
      <c r="NY80" s="61"/>
      <c r="NZ80" s="61"/>
      <c r="OA80" s="61"/>
      <c r="OB80" s="61"/>
      <c r="OC80" s="61"/>
      <c r="OD80" s="61"/>
      <c r="OE80" s="61"/>
      <c r="OF80" s="61"/>
      <c r="OG80" s="61"/>
      <c r="OH80" s="61"/>
      <c r="OI80" s="61"/>
      <c r="OJ80" s="60"/>
      <c r="OK80" s="22"/>
      <c r="OL80" s="22"/>
      <c r="OM80" s="22"/>
      <c r="ON80" s="17"/>
      <c r="OO80" s="17"/>
      <c r="OP80" s="17"/>
      <c r="OQ80" s="17"/>
      <c r="OR80" s="17"/>
      <c r="OS80" s="17"/>
      <c r="OT80" s="17"/>
      <c r="OU80" s="71"/>
      <c r="OV80" s="61"/>
      <c r="OW80" s="62"/>
      <c r="OX80" s="17"/>
      <c r="OY80" s="17"/>
      <c r="OZ80" s="17"/>
      <c r="PA80" s="17"/>
      <c r="PB80" s="17"/>
      <c r="PC80" s="17"/>
      <c r="PD80" s="17"/>
      <c r="PE80" s="17"/>
      <c r="PF80" s="17"/>
      <c r="PG80" s="53"/>
      <c r="PH80" s="61"/>
      <c r="PI80" s="61"/>
      <c r="PJ80" s="61"/>
      <c r="PK80" s="62"/>
      <c r="PL80" s="33"/>
      <c r="PM80" s="22"/>
      <c r="PN80" s="22"/>
      <c r="PO80" s="22"/>
      <c r="PP80" s="22"/>
      <c r="PQ80" s="22"/>
      <c r="PR80" s="22"/>
      <c r="PS80" s="22"/>
      <c r="PT80" s="22"/>
      <c r="PU80" s="22"/>
      <c r="PV80" s="22"/>
      <c r="PW80" s="22"/>
      <c r="PX80" s="22"/>
      <c r="PY80" s="22"/>
      <c r="PZ80" s="22"/>
      <c r="QA80" s="22"/>
      <c r="QB80" s="22"/>
      <c r="QC80" s="22"/>
      <c r="QD80" s="22"/>
      <c r="QE80" s="22"/>
      <c r="QF80" s="22"/>
      <c r="QG80" s="22"/>
      <c r="QH80" s="22"/>
      <c r="QI80" s="22"/>
      <c r="QJ80" s="18"/>
      <c r="QK80" s="15"/>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9"/>
      <c r="TT80" s="9"/>
    </row>
    <row r="81" spans="1:540" ht="9.6" customHeight="1"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11"/>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66"/>
      <c r="CN81" s="61"/>
      <c r="CO81" s="61"/>
      <c r="CP81" s="61"/>
      <c r="CQ81" s="61"/>
      <c r="CR81" s="61"/>
      <c r="CS81" s="61"/>
      <c r="CT81" s="61"/>
      <c r="CU81" s="61"/>
      <c r="CV81" s="61"/>
      <c r="CW81" s="61"/>
      <c r="CX81" s="61"/>
      <c r="CY81" s="66"/>
      <c r="CZ81" s="24"/>
      <c r="DA81" s="24"/>
      <c r="DB81" s="24"/>
      <c r="DC81" s="24"/>
      <c r="DD81" s="65"/>
      <c r="DE81" s="61"/>
      <c r="DF81" s="66"/>
      <c r="DG81" s="24"/>
      <c r="DH81" s="24"/>
      <c r="DI81" s="24"/>
      <c r="DJ81" s="24"/>
      <c r="DK81" s="64"/>
      <c r="DL81" s="61"/>
      <c r="DM81" s="61"/>
      <c r="DN81" s="61"/>
      <c r="DO81" s="61"/>
      <c r="DP81" s="61"/>
      <c r="DQ81" s="61"/>
      <c r="DR81" s="61"/>
      <c r="DS81" s="61"/>
      <c r="DT81" s="61"/>
      <c r="DU81" s="61"/>
      <c r="DV81" s="61"/>
      <c r="DW81" s="61"/>
      <c r="DX81" s="65"/>
      <c r="DY81" s="24"/>
      <c r="DZ81" s="24"/>
      <c r="EA81" s="65"/>
      <c r="EB81" s="65"/>
      <c r="EC81" s="65"/>
      <c r="ED81" s="65"/>
      <c r="EE81" s="65"/>
      <c r="EF81" s="65"/>
      <c r="EG81" s="65"/>
      <c r="EH81" s="65"/>
      <c r="EI81" s="61"/>
      <c r="EJ81" s="61"/>
      <c r="EK81" s="61"/>
      <c r="EL81" s="65"/>
      <c r="EM81" s="65"/>
      <c r="EN81" s="65"/>
      <c r="EO81" s="65"/>
      <c r="EP81" s="65"/>
      <c r="EQ81" s="65"/>
      <c r="ER81" s="65"/>
      <c r="ES81" s="65"/>
      <c r="ET81" s="65"/>
      <c r="EU81" s="61"/>
      <c r="EV81" s="61"/>
      <c r="EW81" s="61"/>
      <c r="EX81" s="61"/>
      <c r="EY81" s="61"/>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0"/>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11"/>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8"/>
      <c r="MB81" s="17"/>
      <c r="MC81" s="22"/>
      <c r="MD81" s="22"/>
      <c r="ME81" s="22"/>
      <c r="MF81" s="22"/>
      <c r="MG81" s="22"/>
      <c r="MH81" s="22"/>
      <c r="MI81" s="22"/>
      <c r="MJ81" s="22"/>
      <c r="MK81" s="22"/>
      <c r="ML81" s="22"/>
      <c r="MM81" s="22"/>
      <c r="MN81" s="22"/>
      <c r="MO81" s="22"/>
      <c r="MP81" s="22"/>
      <c r="MQ81" s="22"/>
      <c r="MR81" s="22"/>
      <c r="MS81" s="22"/>
      <c r="MT81" s="22"/>
      <c r="MU81" s="22"/>
      <c r="MV81" s="22"/>
      <c r="MW81" s="22"/>
      <c r="MX81" s="22"/>
      <c r="MY81" s="16"/>
      <c r="MZ81" s="61"/>
      <c r="NA81" s="61"/>
      <c r="NB81" s="61"/>
      <c r="NC81" s="61"/>
      <c r="ND81" s="61"/>
      <c r="NE81" s="61"/>
      <c r="NF81" s="61"/>
      <c r="NG81" s="61"/>
      <c r="NH81" s="61"/>
      <c r="NI81" s="61"/>
      <c r="NJ81" s="61"/>
      <c r="NK81" s="61"/>
      <c r="NL81" s="58"/>
      <c r="NM81" s="22"/>
      <c r="NN81" s="22"/>
      <c r="NO81" s="22"/>
      <c r="NP81" s="22"/>
      <c r="NQ81" s="62"/>
      <c r="NR81" s="18"/>
      <c r="NS81" s="22"/>
      <c r="NT81" s="22"/>
      <c r="NU81" s="22"/>
      <c r="NV81" s="53"/>
      <c r="NW81" s="61"/>
      <c r="NX81" s="61"/>
      <c r="NY81" s="61"/>
      <c r="NZ81" s="61"/>
      <c r="OA81" s="61"/>
      <c r="OB81" s="61"/>
      <c r="OC81" s="61"/>
      <c r="OD81" s="61"/>
      <c r="OE81" s="61"/>
      <c r="OF81" s="61"/>
      <c r="OG81" s="61"/>
      <c r="OH81" s="61"/>
      <c r="OI81" s="61"/>
      <c r="OJ81" s="60"/>
      <c r="OK81" s="22"/>
      <c r="OL81" s="22"/>
      <c r="OM81" s="68"/>
      <c r="ON81" s="33"/>
      <c r="OO81" s="33"/>
      <c r="OP81" s="33"/>
      <c r="OQ81" s="33"/>
      <c r="OR81" s="33"/>
      <c r="OS81" s="33"/>
      <c r="OT81" s="33"/>
      <c r="OU81" s="58"/>
      <c r="OV81" s="61"/>
      <c r="OW81" s="62"/>
      <c r="OX81" s="16"/>
      <c r="OY81" s="33"/>
      <c r="OZ81" s="33"/>
      <c r="PA81" s="33"/>
      <c r="PB81" s="33"/>
      <c r="PC81" s="33"/>
      <c r="PD81" s="33"/>
      <c r="PE81" s="33"/>
      <c r="PF81" s="33"/>
      <c r="PG81" s="74"/>
      <c r="PH81" s="61"/>
      <c r="PI81" s="61"/>
      <c r="PJ81" s="61"/>
      <c r="PK81" s="62"/>
      <c r="PL81" s="33"/>
      <c r="PM81" s="22"/>
      <c r="PN81" s="22"/>
      <c r="PO81" s="22"/>
      <c r="PP81" s="22"/>
      <c r="PQ81" s="22"/>
      <c r="PR81" s="22"/>
      <c r="PS81" s="22"/>
      <c r="PT81" s="22"/>
      <c r="PU81" s="22"/>
      <c r="PV81" s="22"/>
      <c r="PW81" s="22"/>
      <c r="PX81" s="22"/>
      <c r="PY81" s="22"/>
      <c r="PZ81" s="22"/>
      <c r="QA81" s="22"/>
      <c r="QB81" s="22"/>
      <c r="QC81" s="22"/>
      <c r="QD81" s="22"/>
      <c r="QE81" s="22"/>
      <c r="QF81" s="22"/>
      <c r="QG81" s="22"/>
      <c r="QH81" s="22"/>
      <c r="QI81" s="22"/>
      <c r="QJ81" s="18"/>
      <c r="QK81" s="15"/>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9"/>
      <c r="TT81" s="9"/>
    </row>
    <row r="82" spans="1:540" ht="9.6" customHeight="1"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17"/>
      <c r="BL82" s="15"/>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66"/>
      <c r="CN82" s="61"/>
      <c r="CO82" s="61"/>
      <c r="CP82" s="61"/>
      <c r="CQ82" s="61"/>
      <c r="CR82" s="61"/>
      <c r="CS82" s="61"/>
      <c r="CT82" s="61"/>
      <c r="CU82" s="61"/>
      <c r="CV82" s="61"/>
      <c r="CW82" s="61"/>
      <c r="CX82" s="61"/>
      <c r="CY82" s="24"/>
      <c r="CZ82" s="24"/>
      <c r="DA82" s="24"/>
      <c r="DB82" s="24"/>
      <c r="DC82" s="35"/>
      <c r="DD82" s="61"/>
      <c r="DE82" s="61"/>
      <c r="DF82" s="61"/>
      <c r="DG82" s="24"/>
      <c r="DH82" s="24"/>
      <c r="DI82" s="24"/>
      <c r="DJ82" s="24"/>
      <c r="DK82" s="24"/>
      <c r="DL82" s="61"/>
      <c r="DM82" s="61"/>
      <c r="DN82" s="61"/>
      <c r="DO82" s="61"/>
      <c r="DP82" s="61"/>
      <c r="DQ82" s="61"/>
      <c r="DR82" s="61"/>
      <c r="DS82" s="61"/>
      <c r="DT82" s="61"/>
      <c r="DU82" s="61"/>
      <c r="DV82" s="61"/>
      <c r="DW82" s="61"/>
      <c r="DX82" s="65"/>
      <c r="DY82" s="24"/>
      <c r="DZ82" s="24"/>
      <c r="EA82" s="24"/>
      <c r="EB82" s="24"/>
      <c r="EC82" s="24"/>
      <c r="ED82" s="24"/>
      <c r="EE82" s="24"/>
      <c r="EF82" s="24"/>
      <c r="EG82" s="24"/>
      <c r="EH82" s="24"/>
      <c r="EI82" s="66"/>
      <c r="EJ82" s="61"/>
      <c r="EK82" s="65"/>
      <c r="EL82" s="24"/>
      <c r="EM82" s="24"/>
      <c r="EN82" s="24"/>
      <c r="EO82" s="24"/>
      <c r="EP82" s="24"/>
      <c r="EQ82" s="24"/>
      <c r="ER82" s="24"/>
      <c r="ES82" s="24"/>
      <c r="ET82" s="24"/>
      <c r="EU82" s="25"/>
      <c r="EV82" s="61"/>
      <c r="EW82" s="61"/>
      <c r="EX82" s="61"/>
      <c r="EY82" s="61"/>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16"/>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11"/>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7"/>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16"/>
      <c r="MZ82" s="61"/>
      <c r="NA82" s="61"/>
      <c r="NB82" s="61"/>
      <c r="NC82" s="61"/>
      <c r="ND82" s="61"/>
      <c r="NE82" s="61"/>
      <c r="NF82" s="61"/>
      <c r="NG82" s="61"/>
      <c r="NH82" s="61"/>
      <c r="NI82" s="61"/>
      <c r="NJ82" s="61"/>
      <c r="NK82" s="61"/>
      <c r="NL82" s="16"/>
      <c r="NM82" s="22"/>
      <c r="NN82" s="22"/>
      <c r="NO82" s="22"/>
      <c r="NP82" s="22"/>
      <c r="NQ82" s="61"/>
      <c r="NR82" s="33"/>
      <c r="NS82" s="22"/>
      <c r="NT82" s="22"/>
      <c r="NU82" s="22"/>
      <c r="NV82" s="18"/>
      <c r="NW82" s="61"/>
      <c r="NX82" s="61"/>
      <c r="NY82" s="61"/>
      <c r="NZ82" s="61"/>
      <c r="OA82" s="61"/>
      <c r="OB82" s="61"/>
      <c r="OC82" s="61"/>
      <c r="OD82" s="61"/>
      <c r="OE82" s="61"/>
      <c r="OF82" s="61"/>
      <c r="OG82" s="61"/>
      <c r="OH82" s="61"/>
      <c r="OI82" s="61"/>
      <c r="OJ82" s="60"/>
      <c r="OK82" s="22"/>
      <c r="OL82" s="18"/>
      <c r="OM82" s="73"/>
      <c r="ON82" s="73"/>
      <c r="OO82" s="65"/>
      <c r="OP82" s="65"/>
      <c r="OQ82" s="65"/>
      <c r="OR82" s="65"/>
      <c r="OS82" s="65"/>
      <c r="OT82" s="65"/>
      <c r="OU82" s="61"/>
      <c r="OV82" s="61"/>
      <c r="OW82" s="61"/>
      <c r="OX82" s="61"/>
      <c r="OY82" s="73"/>
      <c r="OZ82" s="65"/>
      <c r="PA82" s="65"/>
      <c r="PB82" s="65"/>
      <c r="PC82" s="65"/>
      <c r="PD82" s="65"/>
      <c r="PE82" s="65"/>
      <c r="PF82" s="65"/>
      <c r="PG82" s="61"/>
      <c r="PH82" s="61"/>
      <c r="PI82" s="61"/>
      <c r="PJ82" s="61"/>
      <c r="PK82" s="62"/>
      <c r="PL82" s="33"/>
      <c r="PM82" s="22"/>
      <c r="PN82" s="22"/>
      <c r="PO82" s="22"/>
      <c r="PP82" s="22"/>
      <c r="PQ82" s="22"/>
      <c r="PR82" s="22"/>
      <c r="PS82" s="22"/>
      <c r="PT82" s="22"/>
      <c r="PU82" s="22"/>
      <c r="PV82" s="22"/>
      <c r="PW82" s="22"/>
      <c r="PX82" s="22"/>
      <c r="PY82" s="22"/>
      <c r="PZ82" s="22"/>
      <c r="QA82" s="22"/>
      <c r="QB82" s="22"/>
      <c r="QC82" s="22"/>
      <c r="QD82" s="22"/>
      <c r="QE82" s="22"/>
      <c r="QF82" s="22"/>
      <c r="QG82" s="22"/>
      <c r="QH82" s="22"/>
      <c r="QI82" s="22"/>
      <c r="QJ82" s="18"/>
      <c r="QK82" s="15"/>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9"/>
      <c r="TT82" s="9"/>
    </row>
    <row r="83" spans="1:540" ht="9.6" customHeight="1"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17"/>
      <c r="BL83" s="31"/>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66"/>
      <c r="CN83" s="61"/>
      <c r="CO83" s="61"/>
      <c r="CP83" s="61"/>
      <c r="CQ83" s="61"/>
      <c r="CR83" s="61"/>
      <c r="CS83" s="61"/>
      <c r="CT83" s="61"/>
      <c r="CU83" s="61"/>
      <c r="CV83" s="61"/>
      <c r="CW83" s="61"/>
      <c r="CX83" s="64"/>
      <c r="CY83" s="24"/>
      <c r="CZ83" s="24"/>
      <c r="DA83" s="24"/>
      <c r="DB83" s="24"/>
      <c r="DC83" s="66"/>
      <c r="DD83" s="61"/>
      <c r="DE83" s="61"/>
      <c r="DF83" s="61"/>
      <c r="DG83" s="35"/>
      <c r="DH83" s="24"/>
      <c r="DI83" s="24"/>
      <c r="DJ83" s="24"/>
      <c r="DK83" s="24"/>
      <c r="DL83" s="66"/>
      <c r="DM83" s="61"/>
      <c r="DN83" s="61"/>
      <c r="DO83" s="61"/>
      <c r="DP83" s="61"/>
      <c r="DQ83" s="61"/>
      <c r="DR83" s="61"/>
      <c r="DS83" s="61"/>
      <c r="DT83" s="61"/>
      <c r="DU83" s="61"/>
      <c r="DV83" s="61"/>
      <c r="DW83" s="61"/>
      <c r="DX83" s="65"/>
      <c r="DY83" s="24"/>
      <c r="DZ83" s="24"/>
      <c r="EA83" s="24"/>
      <c r="EB83" s="24"/>
      <c r="EC83" s="24"/>
      <c r="ED83" s="24"/>
      <c r="EE83" s="24"/>
      <c r="EF83" s="24"/>
      <c r="EG83" s="24"/>
      <c r="EH83" s="24"/>
      <c r="EI83" s="66"/>
      <c r="EJ83" s="61"/>
      <c r="EK83" s="61"/>
      <c r="EL83" s="24"/>
      <c r="EM83" s="24"/>
      <c r="EN83" s="24"/>
      <c r="EO83" s="24"/>
      <c r="EP83" s="24"/>
      <c r="EQ83" s="24"/>
      <c r="ER83" s="24"/>
      <c r="ES83" s="24"/>
      <c r="ET83" s="24"/>
      <c r="EU83" s="66"/>
      <c r="EV83" s="61"/>
      <c r="EW83" s="61"/>
      <c r="EX83" s="61"/>
      <c r="EY83" s="61"/>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10"/>
      <c r="FZ83" s="16"/>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11"/>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16"/>
      <c r="MZ83" s="61"/>
      <c r="NA83" s="61"/>
      <c r="NB83" s="61"/>
      <c r="NC83" s="61"/>
      <c r="ND83" s="61"/>
      <c r="NE83" s="61"/>
      <c r="NF83" s="61"/>
      <c r="NG83" s="61"/>
      <c r="NH83" s="61"/>
      <c r="NI83" s="61"/>
      <c r="NJ83" s="61"/>
      <c r="NK83" s="58"/>
      <c r="NL83" s="22"/>
      <c r="NM83" s="22"/>
      <c r="NN83" s="22"/>
      <c r="NO83" s="17"/>
      <c r="NP83" s="53"/>
      <c r="NQ83" s="61"/>
      <c r="NR83" s="71"/>
      <c r="NS83" s="22"/>
      <c r="NT83" s="22"/>
      <c r="NU83" s="22"/>
      <c r="NV83" s="17"/>
      <c r="NW83" s="53"/>
      <c r="NX83" s="61"/>
      <c r="NY83" s="61"/>
      <c r="NZ83" s="61"/>
      <c r="OA83" s="61"/>
      <c r="OB83" s="61"/>
      <c r="OC83" s="61"/>
      <c r="OD83" s="61"/>
      <c r="OE83" s="61"/>
      <c r="OF83" s="61"/>
      <c r="OG83" s="61"/>
      <c r="OH83" s="61"/>
      <c r="OI83" s="61"/>
      <c r="OJ83" s="60"/>
      <c r="OK83" s="22"/>
      <c r="OL83" s="18"/>
      <c r="OM83" s="61"/>
      <c r="ON83" s="61"/>
      <c r="OO83" s="61"/>
      <c r="OP83" s="61"/>
      <c r="OQ83" s="61"/>
      <c r="OR83" s="61"/>
      <c r="OS83" s="61"/>
      <c r="OT83" s="61"/>
      <c r="OU83" s="61"/>
      <c r="OV83" s="61"/>
      <c r="OW83" s="61"/>
      <c r="OX83" s="61"/>
      <c r="OY83" s="61"/>
      <c r="OZ83" s="61"/>
      <c r="PA83" s="61"/>
      <c r="PB83" s="61"/>
      <c r="PC83" s="61"/>
      <c r="PD83" s="61"/>
      <c r="PE83" s="61"/>
      <c r="PF83" s="61"/>
      <c r="PG83" s="61"/>
      <c r="PH83" s="61"/>
      <c r="PI83" s="61"/>
      <c r="PJ83" s="61"/>
      <c r="PK83" s="62"/>
      <c r="PL83" s="33"/>
      <c r="PM83" s="22"/>
      <c r="PN83" s="22"/>
      <c r="PO83" s="22"/>
      <c r="PP83" s="22"/>
      <c r="PQ83" s="22"/>
      <c r="PR83" s="22"/>
      <c r="PS83" s="22"/>
      <c r="PT83" s="22"/>
      <c r="PU83" s="22"/>
      <c r="PV83" s="22"/>
      <c r="PW83" s="22"/>
      <c r="PX83" s="22"/>
      <c r="PY83" s="22"/>
      <c r="PZ83" s="22"/>
      <c r="QA83" s="22"/>
      <c r="QB83" s="22"/>
      <c r="QC83" s="22"/>
      <c r="QD83" s="22"/>
      <c r="QE83" s="22"/>
      <c r="QF83" s="22"/>
      <c r="QG83" s="22"/>
      <c r="QH83" s="22"/>
      <c r="QI83" s="22"/>
      <c r="QJ83" s="18"/>
      <c r="QK83" s="15"/>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9"/>
      <c r="TT83" s="9"/>
    </row>
    <row r="84" spans="1:540" ht="9.6" customHeight="1"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22"/>
      <c r="BL84" s="12"/>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66"/>
      <c r="CN84" s="61"/>
      <c r="CO84" s="61"/>
      <c r="CP84" s="61"/>
      <c r="CQ84" s="61"/>
      <c r="CR84" s="61"/>
      <c r="CS84" s="61"/>
      <c r="CT84" s="61"/>
      <c r="CU84" s="61"/>
      <c r="CV84" s="61"/>
      <c r="CW84" s="61"/>
      <c r="CX84" s="24"/>
      <c r="CY84" s="24"/>
      <c r="CZ84" s="24"/>
      <c r="DA84" s="24"/>
      <c r="DB84" s="27"/>
      <c r="DC84" s="61"/>
      <c r="DD84" s="61"/>
      <c r="DE84" s="61"/>
      <c r="DF84" s="61"/>
      <c r="DG84" s="65"/>
      <c r="DH84" s="24"/>
      <c r="DI84" s="24"/>
      <c r="DJ84" s="24"/>
      <c r="DK84" s="24"/>
      <c r="DL84" s="12"/>
      <c r="DM84" s="69"/>
      <c r="DN84" s="61"/>
      <c r="DO84" s="61"/>
      <c r="DP84" s="61"/>
      <c r="DQ84" s="61"/>
      <c r="DR84" s="61"/>
      <c r="DS84" s="61"/>
      <c r="DT84" s="61"/>
      <c r="DU84" s="61"/>
      <c r="DV84" s="61"/>
      <c r="DW84" s="61"/>
      <c r="DX84" s="65"/>
      <c r="DY84" s="24"/>
      <c r="DZ84" s="24"/>
      <c r="EA84" s="24"/>
      <c r="EB84" s="24"/>
      <c r="EC84" s="24"/>
      <c r="ED84" s="24"/>
      <c r="EE84" s="24"/>
      <c r="EF84" s="24"/>
      <c r="EG84" s="24"/>
      <c r="EH84" s="24"/>
      <c r="EI84" s="66"/>
      <c r="EJ84" s="61"/>
      <c r="EK84" s="61"/>
      <c r="EL84" s="24"/>
      <c r="EM84" s="24"/>
      <c r="EN84" s="24"/>
      <c r="EO84" s="24"/>
      <c r="EP84" s="24"/>
      <c r="EQ84" s="24"/>
      <c r="ER84" s="24"/>
      <c r="ES84" s="24"/>
      <c r="ET84" s="24"/>
      <c r="EU84" s="66"/>
      <c r="EV84" s="61"/>
      <c r="EW84" s="61"/>
      <c r="EX84" s="61"/>
      <c r="EY84" s="61"/>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50"/>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11"/>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5"/>
      <c r="MA84" s="17"/>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16"/>
      <c r="MZ84" s="61"/>
      <c r="NA84" s="61"/>
      <c r="NB84" s="61"/>
      <c r="NC84" s="61"/>
      <c r="ND84" s="61"/>
      <c r="NE84" s="61"/>
      <c r="NF84" s="61"/>
      <c r="NG84" s="61"/>
      <c r="NH84" s="61"/>
      <c r="NI84" s="61"/>
      <c r="NJ84" s="61"/>
      <c r="NK84" s="16"/>
      <c r="NL84" s="22"/>
      <c r="NM84" s="22"/>
      <c r="NN84" s="22"/>
      <c r="NO84" s="18"/>
      <c r="NP84" s="62"/>
      <c r="NQ84" s="61"/>
      <c r="NR84" s="63"/>
      <c r="NS84" s="17"/>
      <c r="NT84" s="22"/>
      <c r="NU84" s="22"/>
      <c r="NV84" s="22"/>
      <c r="NW84" s="22"/>
      <c r="NX84" s="61"/>
      <c r="NY84" s="61"/>
      <c r="NZ84" s="61"/>
      <c r="OA84" s="61"/>
      <c r="OB84" s="61"/>
      <c r="OC84" s="61"/>
      <c r="OD84" s="61"/>
      <c r="OE84" s="61"/>
      <c r="OF84" s="61"/>
      <c r="OG84" s="61"/>
      <c r="OH84" s="61"/>
      <c r="OI84" s="61"/>
      <c r="OJ84" s="60"/>
      <c r="OK84" s="22"/>
      <c r="OL84" s="22"/>
      <c r="OM84" s="22"/>
      <c r="ON84" s="17"/>
      <c r="OO84" s="17"/>
      <c r="OP84" s="17"/>
      <c r="OQ84" s="17"/>
      <c r="OR84" s="17"/>
      <c r="OS84" s="22"/>
      <c r="OT84" s="17"/>
      <c r="OU84" s="53"/>
      <c r="OV84" s="61"/>
      <c r="OW84" s="69"/>
      <c r="OX84" s="22"/>
      <c r="OY84" s="22"/>
      <c r="OZ84" s="17"/>
      <c r="PA84" s="17"/>
      <c r="PB84" s="17"/>
      <c r="PC84" s="17"/>
      <c r="PD84" s="17"/>
      <c r="PE84" s="22"/>
      <c r="PF84" s="22"/>
      <c r="PG84" s="53"/>
      <c r="PH84" s="61"/>
      <c r="PI84" s="61"/>
      <c r="PJ84" s="61"/>
      <c r="PK84" s="62"/>
      <c r="PL84" s="33"/>
      <c r="PM84" s="22"/>
      <c r="PN84" s="22"/>
      <c r="PO84" s="22"/>
      <c r="PP84" s="22"/>
      <c r="PQ84" s="22"/>
      <c r="PR84" s="22"/>
      <c r="PS84" s="22"/>
      <c r="PT84" s="22"/>
      <c r="PU84" s="22"/>
      <c r="PV84" s="22"/>
      <c r="PW84" s="22"/>
      <c r="PX84" s="22"/>
      <c r="PY84" s="22"/>
      <c r="PZ84" s="22"/>
      <c r="QA84" s="22"/>
      <c r="QB84" s="22"/>
      <c r="QC84" s="22"/>
      <c r="QD84" s="22"/>
      <c r="QE84" s="22"/>
      <c r="QF84" s="22"/>
      <c r="QG84" s="22"/>
      <c r="QH84" s="22"/>
      <c r="QI84" s="22"/>
      <c r="QJ84" s="16"/>
      <c r="QK84" s="12"/>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9"/>
      <c r="TT84" s="9"/>
    </row>
    <row r="85" spans="1:540" ht="9.6" customHeight="1"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18"/>
      <c r="BL85" s="12"/>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66"/>
      <c r="CN85" s="61"/>
      <c r="CO85" s="61"/>
      <c r="CP85" s="61"/>
      <c r="CQ85" s="61"/>
      <c r="CR85" s="61"/>
      <c r="CS85" s="61"/>
      <c r="CT85" s="61"/>
      <c r="CU85" s="61"/>
      <c r="CV85" s="61"/>
      <c r="CW85" s="35"/>
      <c r="CX85" s="24"/>
      <c r="CY85" s="24"/>
      <c r="CZ85" s="24"/>
      <c r="DA85" s="24"/>
      <c r="DB85" s="66"/>
      <c r="DC85" s="61"/>
      <c r="DD85" s="61"/>
      <c r="DE85" s="61"/>
      <c r="DF85" s="61"/>
      <c r="DG85" s="61"/>
      <c r="DH85" s="35"/>
      <c r="DI85" s="24"/>
      <c r="DJ85" s="24"/>
      <c r="DK85" s="24"/>
      <c r="DL85" s="24"/>
      <c r="DM85" s="72"/>
      <c r="DN85" s="61"/>
      <c r="DO85" s="61"/>
      <c r="DP85" s="61"/>
      <c r="DQ85" s="61"/>
      <c r="DR85" s="61"/>
      <c r="DS85" s="61"/>
      <c r="DT85" s="61"/>
      <c r="DU85" s="61"/>
      <c r="DV85" s="61"/>
      <c r="DW85" s="61"/>
      <c r="DX85" s="65"/>
      <c r="DY85" s="24"/>
      <c r="DZ85" s="24"/>
      <c r="EA85" s="24"/>
      <c r="EB85" s="24"/>
      <c r="EC85" s="24"/>
      <c r="ED85" s="24"/>
      <c r="EE85" s="24"/>
      <c r="EF85" s="24"/>
      <c r="EG85" s="24"/>
      <c r="EH85" s="24"/>
      <c r="EI85" s="66"/>
      <c r="EJ85" s="61"/>
      <c r="EK85" s="61"/>
      <c r="EL85" s="24"/>
      <c r="EM85" s="24"/>
      <c r="EN85" s="24"/>
      <c r="EO85" s="24"/>
      <c r="EP85" s="24"/>
      <c r="EQ85" s="24"/>
      <c r="ER85" s="24"/>
      <c r="ES85" s="24"/>
      <c r="ET85" s="24"/>
      <c r="EU85" s="66"/>
      <c r="EV85" s="61"/>
      <c r="EW85" s="61"/>
      <c r="EX85" s="61"/>
      <c r="EY85" s="61"/>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47"/>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11"/>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5"/>
      <c r="MA85" s="17"/>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16"/>
      <c r="MZ85" s="61"/>
      <c r="NA85" s="61"/>
      <c r="NB85" s="61"/>
      <c r="NC85" s="61"/>
      <c r="ND85" s="61"/>
      <c r="NE85" s="61"/>
      <c r="NF85" s="61"/>
      <c r="NG85" s="61"/>
      <c r="NH85" s="61"/>
      <c r="NI85" s="61"/>
      <c r="NJ85" s="60"/>
      <c r="NK85" s="17"/>
      <c r="NL85" s="22"/>
      <c r="NM85" s="22"/>
      <c r="NN85" s="22"/>
      <c r="NO85" s="59"/>
      <c r="NP85" s="61"/>
      <c r="NQ85" s="61"/>
      <c r="NR85" s="61"/>
      <c r="NS85" s="16"/>
      <c r="NT85" s="22"/>
      <c r="NU85" s="22"/>
      <c r="NV85" s="22"/>
      <c r="NW85" s="22"/>
      <c r="NX85" s="53"/>
      <c r="NY85" s="61"/>
      <c r="NZ85" s="61"/>
      <c r="OA85" s="61"/>
      <c r="OB85" s="61"/>
      <c r="OC85" s="61"/>
      <c r="OD85" s="61"/>
      <c r="OE85" s="61"/>
      <c r="OF85" s="61"/>
      <c r="OG85" s="61"/>
      <c r="OH85" s="61"/>
      <c r="OI85" s="61"/>
      <c r="OJ85" s="60"/>
      <c r="OK85" s="22"/>
      <c r="OL85" s="22"/>
      <c r="OM85" s="22"/>
      <c r="ON85" s="22"/>
      <c r="OO85" s="22"/>
      <c r="OP85" s="22"/>
      <c r="OQ85" s="22"/>
      <c r="OR85" s="22"/>
      <c r="OS85" s="22"/>
      <c r="OT85" s="22"/>
      <c r="OU85" s="59"/>
      <c r="OV85" s="61"/>
      <c r="OW85" s="62"/>
      <c r="OX85" s="18"/>
      <c r="OY85" s="22"/>
      <c r="OZ85" s="22"/>
      <c r="PA85" s="22"/>
      <c r="PB85" s="22"/>
      <c r="PC85" s="22"/>
      <c r="PD85" s="22"/>
      <c r="PE85" s="22"/>
      <c r="PF85" s="17"/>
      <c r="PG85" s="20"/>
      <c r="PH85" s="61"/>
      <c r="PI85" s="61"/>
      <c r="PJ85" s="61"/>
      <c r="PK85" s="62"/>
      <c r="PL85" s="33"/>
      <c r="PM85" s="22"/>
      <c r="PN85" s="22"/>
      <c r="PO85" s="22"/>
      <c r="PP85" s="22"/>
      <c r="PQ85" s="22"/>
      <c r="PR85" s="22"/>
      <c r="PS85" s="22"/>
      <c r="PT85" s="22"/>
      <c r="PU85" s="22"/>
      <c r="PV85" s="22"/>
      <c r="PW85" s="22"/>
      <c r="PX85" s="22"/>
      <c r="PY85" s="22"/>
      <c r="PZ85" s="22"/>
      <c r="QA85" s="22"/>
      <c r="QB85" s="22"/>
      <c r="QC85" s="22"/>
      <c r="QD85" s="22"/>
      <c r="QE85" s="22"/>
      <c r="QF85" s="22"/>
      <c r="QG85" s="22"/>
      <c r="QH85" s="22"/>
      <c r="QI85" s="22"/>
      <c r="QJ85" s="18"/>
      <c r="QK85" s="12"/>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9"/>
      <c r="TT85" s="9"/>
    </row>
    <row r="86" spans="1:540" ht="9.6" customHeight="1"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18"/>
      <c r="BL86" s="12"/>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66"/>
      <c r="CN86" s="61"/>
      <c r="CO86" s="61"/>
      <c r="CP86" s="61"/>
      <c r="CQ86" s="61"/>
      <c r="CR86" s="61"/>
      <c r="CS86" s="61"/>
      <c r="CT86" s="61"/>
      <c r="CU86" s="61"/>
      <c r="CV86" s="61"/>
      <c r="CW86" s="24"/>
      <c r="CX86" s="24"/>
      <c r="CY86" s="24"/>
      <c r="CZ86" s="24"/>
      <c r="DA86" s="24"/>
      <c r="DB86" s="61"/>
      <c r="DC86" s="61"/>
      <c r="DD86" s="61"/>
      <c r="DE86" s="61"/>
      <c r="DF86" s="61"/>
      <c r="DG86" s="61"/>
      <c r="DH86" s="65"/>
      <c r="DI86" s="24"/>
      <c r="DJ86" s="24"/>
      <c r="DK86" s="24"/>
      <c r="DL86" s="24"/>
      <c r="DM86" s="24"/>
      <c r="DN86" s="61"/>
      <c r="DO86" s="61"/>
      <c r="DP86" s="61"/>
      <c r="DQ86" s="61"/>
      <c r="DR86" s="61"/>
      <c r="DS86" s="61"/>
      <c r="DT86" s="61"/>
      <c r="DU86" s="61"/>
      <c r="DV86" s="61"/>
      <c r="DW86" s="61"/>
      <c r="DX86" s="65"/>
      <c r="DY86" s="24"/>
      <c r="DZ86" s="24"/>
      <c r="EA86" s="24"/>
      <c r="EB86" s="24"/>
      <c r="EC86" s="24"/>
      <c r="ED86" s="24"/>
      <c r="EE86" s="24"/>
      <c r="EF86" s="24"/>
      <c r="EG86" s="24"/>
      <c r="EH86" s="24"/>
      <c r="EI86" s="66"/>
      <c r="EJ86" s="61"/>
      <c r="EK86" s="65"/>
      <c r="EL86" s="24"/>
      <c r="EM86" s="24"/>
      <c r="EN86" s="24"/>
      <c r="EO86" s="24"/>
      <c r="EP86" s="24"/>
      <c r="EQ86" s="24"/>
      <c r="ER86" s="24"/>
      <c r="ES86" s="24"/>
      <c r="ET86" s="24"/>
      <c r="EU86" s="25"/>
      <c r="EV86" s="61"/>
      <c r="EW86" s="61"/>
      <c r="EX86" s="61"/>
      <c r="EY86" s="61"/>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17"/>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11"/>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19"/>
      <c r="MA86" s="17"/>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16"/>
      <c r="MZ86" s="61"/>
      <c r="NA86" s="61"/>
      <c r="NB86" s="61"/>
      <c r="NC86" s="61"/>
      <c r="ND86" s="61"/>
      <c r="NE86" s="61"/>
      <c r="NF86" s="61"/>
      <c r="NG86" s="61"/>
      <c r="NH86" s="61"/>
      <c r="NI86" s="61"/>
      <c r="NJ86" s="18"/>
      <c r="NK86" s="22"/>
      <c r="NL86" s="22"/>
      <c r="NM86" s="22"/>
      <c r="NN86" s="22"/>
      <c r="NO86" s="58"/>
      <c r="NP86" s="61"/>
      <c r="NQ86" s="61"/>
      <c r="NR86" s="61"/>
      <c r="NS86" s="58"/>
      <c r="NT86" s="22"/>
      <c r="NU86" s="22"/>
      <c r="NV86" s="22"/>
      <c r="NW86" s="22"/>
      <c r="NX86" s="33"/>
      <c r="NY86" s="62"/>
      <c r="NZ86" s="61"/>
      <c r="OA86" s="61"/>
      <c r="OB86" s="61"/>
      <c r="OC86" s="61"/>
      <c r="OD86" s="61"/>
      <c r="OE86" s="61"/>
      <c r="OF86" s="61"/>
      <c r="OG86" s="61"/>
      <c r="OH86" s="61"/>
      <c r="OI86" s="61"/>
      <c r="OJ86" s="60"/>
      <c r="OK86" s="22"/>
      <c r="OL86" s="22"/>
      <c r="OM86" s="22"/>
      <c r="ON86" s="22"/>
      <c r="OO86" s="22"/>
      <c r="OP86" s="22"/>
      <c r="OQ86" s="22"/>
      <c r="OR86" s="22"/>
      <c r="OS86" s="22"/>
      <c r="OT86" s="22"/>
      <c r="OU86" s="59"/>
      <c r="OV86" s="61"/>
      <c r="OW86" s="62"/>
      <c r="OX86" s="18"/>
      <c r="OY86" s="22"/>
      <c r="OZ86" s="22"/>
      <c r="PA86" s="22"/>
      <c r="PB86" s="22"/>
      <c r="PC86" s="22"/>
      <c r="PD86" s="22"/>
      <c r="PE86" s="22"/>
      <c r="PF86" s="22"/>
      <c r="PG86" s="53"/>
      <c r="PH86" s="61"/>
      <c r="PI86" s="61"/>
      <c r="PJ86" s="61"/>
      <c r="PK86" s="62"/>
      <c r="PL86" s="33"/>
      <c r="PM86" s="22"/>
      <c r="PN86" s="22"/>
      <c r="PO86" s="22"/>
      <c r="PP86" s="22"/>
      <c r="PQ86" s="22"/>
      <c r="PR86" s="22"/>
      <c r="PS86" s="22"/>
      <c r="PT86" s="22"/>
      <c r="PU86" s="22"/>
      <c r="PV86" s="22"/>
      <c r="PW86" s="22"/>
      <c r="PX86" s="22"/>
      <c r="PY86" s="22"/>
      <c r="PZ86" s="22"/>
      <c r="QA86" s="22"/>
      <c r="QB86" s="22"/>
      <c r="QC86" s="22"/>
      <c r="QD86" s="22"/>
      <c r="QE86" s="22"/>
      <c r="QF86" s="22"/>
      <c r="QG86" s="22"/>
      <c r="QH86" s="22"/>
      <c r="QI86" s="22"/>
      <c r="QJ86" s="18"/>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9"/>
      <c r="TT86" s="9"/>
    </row>
    <row r="87" spans="1:540" ht="9.6" customHeight="1"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18"/>
      <c r="BL87" s="12"/>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66"/>
      <c r="CN87" s="61"/>
      <c r="CO87" s="61"/>
      <c r="CP87" s="61"/>
      <c r="CQ87" s="61"/>
      <c r="CR87" s="61"/>
      <c r="CS87" s="61"/>
      <c r="CT87" s="61"/>
      <c r="CU87" s="61"/>
      <c r="CV87" s="61"/>
      <c r="CW87" s="66"/>
      <c r="CX87" s="66"/>
      <c r="CY87" s="66"/>
      <c r="CZ87" s="25"/>
      <c r="DA87" s="66"/>
      <c r="DB87" s="61"/>
      <c r="DC87" s="61"/>
      <c r="DD87" s="61"/>
      <c r="DE87" s="61"/>
      <c r="DF87" s="61"/>
      <c r="DG87" s="61"/>
      <c r="DH87" s="61"/>
      <c r="DI87" s="12"/>
      <c r="DJ87" s="56"/>
      <c r="DK87" s="24"/>
      <c r="DL87" s="24"/>
      <c r="DM87" s="24"/>
      <c r="DN87" s="25"/>
      <c r="DO87" s="61"/>
      <c r="DP87" s="61"/>
      <c r="DQ87" s="61"/>
      <c r="DR87" s="61"/>
      <c r="DS87" s="61"/>
      <c r="DT87" s="61"/>
      <c r="DU87" s="61"/>
      <c r="DV87" s="61"/>
      <c r="DW87" s="61"/>
      <c r="DX87" s="65"/>
      <c r="DY87" s="24"/>
      <c r="DZ87" s="43"/>
      <c r="EA87" s="66"/>
      <c r="EB87" s="65"/>
      <c r="EC87" s="66"/>
      <c r="ED87" s="66"/>
      <c r="EE87" s="66"/>
      <c r="EF87" s="66"/>
      <c r="EG87" s="66"/>
      <c r="EH87" s="25"/>
      <c r="EI87" s="65"/>
      <c r="EJ87" s="61"/>
      <c r="EK87" s="61"/>
      <c r="EL87" s="25"/>
      <c r="EM87" s="25"/>
      <c r="EN87" s="66"/>
      <c r="EO87" s="66"/>
      <c r="EP87" s="66"/>
      <c r="EQ87" s="66"/>
      <c r="ER87" s="66"/>
      <c r="ES87" s="66"/>
      <c r="ET87" s="25"/>
      <c r="EU87" s="65"/>
      <c r="EV87" s="61"/>
      <c r="EW87" s="61"/>
      <c r="EX87" s="61"/>
      <c r="EY87" s="61"/>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c r="FY87" s="40"/>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11"/>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9"/>
      <c r="MA87" s="17"/>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16"/>
      <c r="MZ87" s="61"/>
      <c r="NA87" s="61"/>
      <c r="NB87" s="61"/>
      <c r="NC87" s="61"/>
      <c r="ND87" s="61"/>
      <c r="NE87" s="61"/>
      <c r="NF87" s="61"/>
      <c r="NG87" s="61"/>
      <c r="NH87" s="61"/>
      <c r="NI87" s="62"/>
      <c r="NJ87" s="17"/>
      <c r="NK87" s="22"/>
      <c r="NL87" s="22"/>
      <c r="NM87" s="22"/>
      <c r="NN87" s="18"/>
      <c r="NO87" s="61"/>
      <c r="NP87" s="61"/>
      <c r="NQ87" s="61"/>
      <c r="NR87" s="61"/>
      <c r="NS87" s="61"/>
      <c r="NT87" s="33"/>
      <c r="NU87" s="22"/>
      <c r="NV87" s="22"/>
      <c r="NW87" s="22"/>
      <c r="NX87" s="22"/>
      <c r="NY87" s="58"/>
      <c r="NZ87" s="61"/>
      <c r="OA87" s="61"/>
      <c r="OB87" s="61"/>
      <c r="OC87" s="61"/>
      <c r="OD87" s="61"/>
      <c r="OE87" s="61"/>
      <c r="OF87" s="61"/>
      <c r="OG87" s="61"/>
      <c r="OH87" s="61"/>
      <c r="OI87" s="61"/>
      <c r="OJ87" s="60"/>
      <c r="OK87" s="22"/>
      <c r="OL87" s="22"/>
      <c r="OM87" s="22"/>
      <c r="ON87" s="22"/>
      <c r="OO87" s="22"/>
      <c r="OP87" s="22"/>
      <c r="OQ87" s="22"/>
      <c r="OR87" s="22"/>
      <c r="OS87" s="22"/>
      <c r="OT87" s="22"/>
      <c r="OU87" s="59"/>
      <c r="OV87" s="61"/>
      <c r="OW87" s="62"/>
      <c r="OX87" s="18"/>
      <c r="OY87" s="22"/>
      <c r="OZ87" s="22"/>
      <c r="PA87" s="22"/>
      <c r="PB87" s="22"/>
      <c r="PC87" s="22"/>
      <c r="PD87" s="22"/>
      <c r="PE87" s="22"/>
      <c r="PF87" s="22"/>
      <c r="PG87" s="53"/>
      <c r="PH87" s="61"/>
      <c r="PI87" s="61"/>
      <c r="PJ87" s="61"/>
      <c r="PK87" s="62"/>
      <c r="PL87" s="33"/>
      <c r="PM87" s="22"/>
      <c r="PN87" s="22"/>
      <c r="PO87" s="22"/>
      <c r="PP87" s="22"/>
      <c r="PQ87" s="22"/>
      <c r="PR87" s="22"/>
      <c r="PS87" s="22"/>
      <c r="PT87" s="22"/>
      <c r="PU87" s="22"/>
      <c r="PV87" s="22"/>
      <c r="PW87" s="22"/>
      <c r="PX87" s="22"/>
      <c r="PY87" s="22"/>
      <c r="PZ87" s="22"/>
      <c r="QA87" s="22"/>
      <c r="QB87" s="22"/>
      <c r="QC87" s="22"/>
      <c r="QD87" s="22"/>
      <c r="QE87" s="22"/>
      <c r="QF87" s="22"/>
      <c r="QG87" s="22"/>
      <c r="QH87" s="22"/>
      <c r="QI87" s="22"/>
      <c r="QJ87" s="18"/>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9"/>
      <c r="TT87" s="9"/>
    </row>
    <row r="88" spans="1:540" ht="9.6" customHeight="1"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22"/>
      <c r="BL88" s="12"/>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66"/>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5"/>
      <c r="DM88" s="65"/>
      <c r="DN88" s="65"/>
      <c r="DO88" s="61"/>
      <c r="DP88" s="61"/>
      <c r="DQ88" s="61"/>
      <c r="DR88" s="61"/>
      <c r="DS88" s="61"/>
      <c r="DT88" s="61"/>
      <c r="DU88" s="61"/>
      <c r="DV88" s="61"/>
      <c r="DW88" s="61"/>
      <c r="DX88" s="65"/>
      <c r="DY88" s="24"/>
      <c r="DZ88" s="43"/>
      <c r="EA88" s="61"/>
      <c r="EB88" s="61"/>
      <c r="EC88" s="61"/>
      <c r="ED88" s="61"/>
      <c r="EE88" s="61"/>
      <c r="EF88" s="61"/>
      <c r="EG88" s="61"/>
      <c r="EH88" s="61"/>
      <c r="EI88" s="61"/>
      <c r="EJ88" s="61"/>
      <c r="EK88" s="61"/>
      <c r="EL88" s="61"/>
      <c r="EM88" s="61"/>
      <c r="EN88" s="61"/>
      <c r="EO88" s="61"/>
      <c r="EP88" s="61"/>
      <c r="EQ88" s="61"/>
      <c r="ER88" s="61"/>
      <c r="ES88" s="61"/>
      <c r="ET88" s="61"/>
      <c r="EU88" s="61"/>
      <c r="EV88" s="61"/>
      <c r="EW88" s="61"/>
      <c r="EX88" s="61"/>
      <c r="EY88" s="61"/>
      <c r="EZ88" s="24"/>
      <c r="FA88" s="24"/>
      <c r="FB88" s="24"/>
      <c r="FC88" s="24"/>
      <c r="FD88" s="24"/>
      <c r="FE88" s="24"/>
      <c r="FF88" s="24"/>
      <c r="FG88" s="24"/>
      <c r="FH88" s="24"/>
      <c r="FI88" s="24"/>
      <c r="FJ88" s="24"/>
      <c r="FK88" s="24"/>
      <c r="FL88" s="24"/>
      <c r="FM88" s="24"/>
      <c r="FN88" s="24"/>
      <c r="FO88" s="24"/>
      <c r="FP88" s="24"/>
      <c r="FQ88" s="24"/>
      <c r="FR88" s="24"/>
      <c r="FS88" s="24"/>
      <c r="FT88" s="24"/>
      <c r="FU88" s="24"/>
      <c r="FV88" s="24"/>
      <c r="FW88" s="12"/>
      <c r="FX88" s="24"/>
      <c r="FY88" s="27"/>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11"/>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4"/>
      <c r="MA88" s="17"/>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16"/>
      <c r="MZ88" s="61"/>
      <c r="NA88" s="61"/>
      <c r="NB88" s="61"/>
      <c r="NC88" s="61"/>
      <c r="ND88" s="61"/>
      <c r="NE88" s="61"/>
      <c r="NF88" s="61"/>
      <c r="NG88" s="61"/>
      <c r="NH88" s="61"/>
      <c r="NI88" s="22"/>
      <c r="NJ88" s="22"/>
      <c r="NK88" s="22"/>
      <c r="NL88" s="22"/>
      <c r="NM88" s="9"/>
      <c r="NN88" s="58"/>
      <c r="NO88" s="61"/>
      <c r="NP88" s="61"/>
      <c r="NQ88" s="61"/>
      <c r="NR88" s="61"/>
      <c r="NS88" s="61"/>
      <c r="NT88" s="71"/>
      <c r="NU88" s="22"/>
      <c r="NV88" s="22"/>
      <c r="NW88" s="22"/>
      <c r="NX88" s="22"/>
      <c r="NY88" s="33"/>
      <c r="NZ88" s="61"/>
      <c r="OA88" s="61"/>
      <c r="OB88" s="61"/>
      <c r="OC88" s="61"/>
      <c r="OD88" s="61"/>
      <c r="OE88" s="61"/>
      <c r="OF88" s="61"/>
      <c r="OG88" s="61"/>
      <c r="OH88" s="61"/>
      <c r="OI88" s="61"/>
      <c r="OJ88" s="60"/>
      <c r="OK88" s="22"/>
      <c r="OL88" s="22"/>
      <c r="OM88" s="22"/>
      <c r="ON88" s="22"/>
      <c r="OO88" s="22"/>
      <c r="OP88" s="22"/>
      <c r="OQ88" s="22"/>
      <c r="OR88" s="22"/>
      <c r="OS88" s="22"/>
      <c r="OT88" s="22"/>
      <c r="OU88" s="59"/>
      <c r="OV88" s="61"/>
      <c r="OW88" s="62"/>
      <c r="OX88" s="22"/>
      <c r="OY88" s="22"/>
      <c r="OZ88" s="22"/>
      <c r="PA88" s="22"/>
      <c r="PB88" s="22"/>
      <c r="PC88" s="22"/>
      <c r="PD88" s="22"/>
      <c r="PE88" s="22"/>
      <c r="PF88" s="22"/>
      <c r="PG88" s="20"/>
      <c r="PH88" s="61"/>
      <c r="PI88" s="61"/>
      <c r="PJ88" s="61"/>
      <c r="PK88" s="62"/>
      <c r="PL88" s="33"/>
      <c r="PM88" s="22"/>
      <c r="PN88" s="22"/>
      <c r="PO88" s="22"/>
      <c r="PP88" s="22"/>
      <c r="PQ88" s="22"/>
      <c r="PR88" s="22"/>
      <c r="PS88" s="22"/>
      <c r="PT88" s="22"/>
      <c r="PU88" s="22"/>
      <c r="PV88" s="22"/>
      <c r="PW88" s="22"/>
      <c r="PX88" s="22"/>
      <c r="PY88" s="22"/>
      <c r="PZ88" s="22"/>
      <c r="QA88" s="22"/>
      <c r="QB88" s="22"/>
      <c r="QC88" s="22"/>
      <c r="QD88" s="22"/>
      <c r="QE88" s="22"/>
      <c r="QF88" s="22"/>
      <c r="QG88" s="22"/>
      <c r="QH88" s="22"/>
      <c r="QI88" s="22"/>
      <c r="QJ88" s="18"/>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9"/>
      <c r="TT88" s="9"/>
    </row>
    <row r="89" spans="1:540" ht="9.6" customHeight="1"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22"/>
      <c r="BL89" s="15"/>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66"/>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c r="DW89" s="61"/>
      <c r="DX89" s="65"/>
      <c r="DY89" s="24"/>
      <c r="DZ89" s="24"/>
      <c r="EA89" s="61"/>
      <c r="EB89" s="61"/>
      <c r="EC89" s="61"/>
      <c r="ED89" s="61"/>
      <c r="EE89" s="61"/>
      <c r="EF89" s="61"/>
      <c r="EG89" s="61"/>
      <c r="EH89" s="61"/>
      <c r="EI89" s="61"/>
      <c r="EJ89" s="61"/>
      <c r="EK89" s="61"/>
      <c r="EL89" s="61"/>
      <c r="EM89" s="61"/>
      <c r="EN89" s="61"/>
      <c r="EO89" s="61"/>
      <c r="EP89" s="61"/>
      <c r="EQ89" s="61"/>
      <c r="ER89" s="61"/>
      <c r="ES89" s="61"/>
      <c r="ET89" s="61"/>
      <c r="EU89" s="61"/>
      <c r="EV89" s="61"/>
      <c r="EW89" s="61"/>
      <c r="EX89" s="61"/>
      <c r="EY89" s="61"/>
      <c r="EZ89" s="24"/>
      <c r="FA89" s="24"/>
      <c r="FB89" s="24"/>
      <c r="FC89" s="24"/>
      <c r="FD89" s="24"/>
      <c r="FE89" s="24"/>
      <c r="FF89" s="24"/>
      <c r="FG89" s="24"/>
      <c r="FH89" s="24"/>
      <c r="FI89" s="24"/>
      <c r="FJ89" s="24"/>
      <c r="FK89" s="24"/>
      <c r="FL89" s="24"/>
      <c r="FM89" s="24"/>
      <c r="FN89" s="24"/>
      <c r="FO89" s="24"/>
      <c r="FP89" s="24"/>
      <c r="FQ89" s="24"/>
      <c r="FR89" s="24"/>
      <c r="FS89" s="24"/>
      <c r="FT89" s="24"/>
      <c r="FU89" s="24"/>
      <c r="FV89" s="24"/>
      <c r="FW89" s="27"/>
      <c r="FX89" s="10"/>
      <c r="FY89" s="27"/>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11"/>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14"/>
      <c r="MA89" s="17"/>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16"/>
      <c r="MZ89" s="61"/>
      <c r="NA89" s="61"/>
      <c r="NB89" s="61"/>
      <c r="NC89" s="61"/>
      <c r="ND89" s="61"/>
      <c r="NE89" s="61"/>
      <c r="NF89" s="61"/>
      <c r="NG89" s="61"/>
      <c r="NH89" s="58"/>
      <c r="NI89" s="22"/>
      <c r="NJ89" s="18"/>
      <c r="NK89" s="18"/>
      <c r="NL89" s="22"/>
      <c r="NM89" s="22"/>
      <c r="NN89" s="61"/>
      <c r="NO89" s="61"/>
      <c r="NP89" s="61"/>
      <c r="NQ89" s="61"/>
      <c r="NR89" s="61"/>
      <c r="NS89" s="61"/>
      <c r="NT89" s="62"/>
      <c r="NU89" s="22"/>
      <c r="NV89" s="22"/>
      <c r="NW89" s="22"/>
      <c r="NX89" s="22"/>
      <c r="NY89" s="17"/>
      <c r="NZ89" s="53"/>
      <c r="OA89" s="61"/>
      <c r="OB89" s="61"/>
      <c r="OC89" s="61"/>
      <c r="OD89" s="61"/>
      <c r="OE89" s="61"/>
      <c r="OF89" s="61"/>
      <c r="OG89" s="61"/>
      <c r="OH89" s="61"/>
      <c r="OI89" s="61"/>
      <c r="OJ89" s="60"/>
      <c r="OK89" s="22"/>
      <c r="OL89" s="22"/>
      <c r="OM89" s="18"/>
      <c r="ON89" s="18"/>
      <c r="OO89" s="18"/>
      <c r="OP89" s="18"/>
      <c r="OQ89" s="18"/>
      <c r="OR89" s="18"/>
      <c r="OS89" s="18"/>
      <c r="OT89" s="22"/>
      <c r="OU89" s="71"/>
      <c r="OV89" s="61"/>
      <c r="OW89" s="62"/>
      <c r="OX89" s="22"/>
      <c r="OY89" s="22"/>
      <c r="OZ89" s="18"/>
      <c r="PA89" s="18"/>
      <c r="PB89" s="18"/>
      <c r="PC89" s="18"/>
      <c r="PD89" s="18"/>
      <c r="PE89" s="18"/>
      <c r="PF89" s="17"/>
      <c r="PG89" s="53"/>
      <c r="PH89" s="61"/>
      <c r="PI89" s="61"/>
      <c r="PJ89" s="61"/>
      <c r="PK89" s="62"/>
      <c r="PL89" s="33"/>
      <c r="PM89" s="22"/>
      <c r="PN89" s="22"/>
      <c r="PO89" s="22"/>
      <c r="PP89" s="22"/>
      <c r="PQ89" s="22"/>
      <c r="PR89" s="22"/>
      <c r="PS89" s="22"/>
      <c r="PT89" s="22"/>
      <c r="PU89" s="22"/>
      <c r="PV89" s="22"/>
      <c r="PW89" s="22"/>
      <c r="PX89" s="22"/>
      <c r="PY89" s="22"/>
      <c r="PZ89" s="22"/>
      <c r="QA89" s="22"/>
      <c r="QB89" s="22"/>
      <c r="QC89" s="22"/>
      <c r="QD89" s="22"/>
      <c r="QE89" s="22"/>
      <c r="QF89" s="22"/>
      <c r="QG89" s="22"/>
      <c r="QH89" s="22"/>
      <c r="QI89" s="22"/>
      <c r="QJ89" s="1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9"/>
      <c r="TT89" s="9"/>
    </row>
    <row r="90" spans="1:540" ht="9.6" customHeight="1"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17"/>
      <c r="BL90" s="19"/>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66"/>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c r="DW90" s="61"/>
      <c r="DX90" s="65"/>
      <c r="DY90" s="24"/>
      <c r="DZ90" s="24"/>
      <c r="EA90" s="12"/>
      <c r="EB90" s="12"/>
      <c r="EC90" s="12"/>
      <c r="ED90" s="12"/>
      <c r="EE90" s="12"/>
      <c r="EF90" s="12"/>
      <c r="EG90" s="12"/>
      <c r="EH90" s="12"/>
      <c r="EI90" s="65"/>
      <c r="EJ90" s="61"/>
      <c r="EK90" s="61"/>
      <c r="EL90" s="24"/>
      <c r="EM90" s="12"/>
      <c r="EN90" s="12"/>
      <c r="EO90" s="12"/>
      <c r="EP90" s="12"/>
      <c r="EQ90" s="12"/>
      <c r="ER90" s="12"/>
      <c r="ES90" s="12"/>
      <c r="ET90" s="12"/>
      <c r="EU90" s="66"/>
      <c r="EV90" s="61"/>
      <c r="EW90" s="61"/>
      <c r="EX90" s="61"/>
      <c r="EY90" s="61"/>
      <c r="EZ90" s="24"/>
      <c r="FA90" s="24"/>
      <c r="FB90" s="24"/>
      <c r="FC90" s="24"/>
      <c r="FD90" s="24"/>
      <c r="FE90" s="24"/>
      <c r="FF90" s="24"/>
      <c r="FG90" s="24"/>
      <c r="FH90" s="24"/>
      <c r="FI90" s="24"/>
      <c r="FJ90" s="24"/>
      <c r="FK90" s="24"/>
      <c r="FL90" s="24"/>
      <c r="FM90" s="24"/>
      <c r="FN90" s="24"/>
      <c r="FO90" s="24"/>
      <c r="FP90" s="24"/>
      <c r="FQ90" s="24"/>
      <c r="FR90" s="24"/>
      <c r="FS90" s="24"/>
      <c r="FT90" s="24"/>
      <c r="FU90" s="24"/>
      <c r="FV90" s="24"/>
      <c r="FW90" s="24"/>
      <c r="FX90" s="10"/>
      <c r="FY90" s="15"/>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11"/>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9"/>
      <c r="MA90" s="17"/>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16"/>
      <c r="MZ90" s="61"/>
      <c r="NA90" s="61"/>
      <c r="NB90" s="61"/>
      <c r="NC90" s="61"/>
      <c r="ND90" s="61"/>
      <c r="NE90" s="61"/>
      <c r="NF90" s="61"/>
      <c r="NG90" s="61"/>
      <c r="NH90" s="61"/>
      <c r="NI90" s="62"/>
      <c r="NJ90" s="62"/>
      <c r="NK90" s="62"/>
      <c r="NL90" s="62"/>
      <c r="NM90" s="62"/>
      <c r="NN90" s="61"/>
      <c r="NO90" s="61"/>
      <c r="NP90" s="61"/>
      <c r="NQ90" s="61"/>
      <c r="NR90" s="61"/>
      <c r="NS90" s="61"/>
      <c r="NT90" s="61"/>
      <c r="NU90" s="53"/>
      <c r="NV90" s="16"/>
      <c r="NW90" s="50"/>
      <c r="NX90" s="33"/>
      <c r="NY90" s="22"/>
      <c r="NZ90" s="18"/>
      <c r="OA90" s="61"/>
      <c r="OB90" s="61"/>
      <c r="OC90" s="61"/>
      <c r="OD90" s="61"/>
      <c r="OE90" s="61"/>
      <c r="OF90" s="61"/>
      <c r="OG90" s="61"/>
      <c r="OH90" s="61"/>
      <c r="OI90" s="61"/>
      <c r="OJ90" s="60"/>
      <c r="OK90" s="22"/>
      <c r="OL90" s="22"/>
      <c r="OM90" s="57"/>
      <c r="ON90" s="57"/>
      <c r="OO90" s="57"/>
      <c r="OP90" s="57"/>
      <c r="OQ90" s="57"/>
      <c r="OR90" s="57"/>
      <c r="OS90" s="57"/>
      <c r="OT90" s="57"/>
      <c r="OU90" s="62"/>
      <c r="OV90" s="61"/>
      <c r="OW90" s="61"/>
      <c r="OX90" s="57"/>
      <c r="OY90" s="57"/>
      <c r="OZ90" s="57"/>
      <c r="PA90" s="57"/>
      <c r="PB90" s="57"/>
      <c r="PC90" s="57"/>
      <c r="PD90" s="57"/>
      <c r="PE90" s="57"/>
      <c r="PF90" s="57"/>
      <c r="PG90" s="62"/>
      <c r="PH90" s="61"/>
      <c r="PI90" s="61"/>
      <c r="PJ90" s="61"/>
      <c r="PK90" s="62"/>
      <c r="PL90" s="33"/>
      <c r="PM90" s="22"/>
      <c r="PN90" s="22"/>
      <c r="PO90" s="22"/>
      <c r="PP90" s="22"/>
      <c r="PQ90" s="22"/>
      <c r="PR90" s="22"/>
      <c r="PS90" s="22"/>
      <c r="PT90" s="22"/>
      <c r="PU90" s="22"/>
      <c r="PV90" s="22"/>
      <c r="PW90" s="22"/>
      <c r="PX90" s="22"/>
      <c r="PY90" s="22"/>
      <c r="PZ90" s="22"/>
      <c r="QA90" s="22"/>
      <c r="QB90" s="22"/>
      <c r="QC90" s="22"/>
      <c r="QD90" s="22"/>
      <c r="QE90" s="22"/>
      <c r="QF90" s="22"/>
      <c r="QG90" s="22"/>
      <c r="QH90" s="22"/>
      <c r="QI90" s="22"/>
      <c r="QJ90" s="1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9"/>
      <c r="TT90" s="9"/>
    </row>
    <row r="91" spans="1:540" ht="9.6" customHeight="1"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11"/>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66"/>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c r="DW91" s="61"/>
      <c r="DX91" s="65"/>
      <c r="DY91" s="24"/>
      <c r="DZ91" s="24"/>
      <c r="EA91" s="24"/>
      <c r="EB91" s="24"/>
      <c r="EC91" s="24"/>
      <c r="ED91" s="24"/>
      <c r="EE91" s="24"/>
      <c r="EF91" s="24"/>
      <c r="EG91" s="24"/>
      <c r="EH91" s="24"/>
      <c r="EI91" s="66"/>
      <c r="EJ91" s="61"/>
      <c r="EK91" s="61"/>
      <c r="EL91" s="24"/>
      <c r="EM91" s="24"/>
      <c r="EN91" s="24"/>
      <c r="EO91" s="24"/>
      <c r="EP91" s="24"/>
      <c r="EQ91" s="24"/>
      <c r="ER91" s="24"/>
      <c r="ES91" s="24"/>
      <c r="ET91" s="24"/>
      <c r="EU91" s="25"/>
      <c r="EV91" s="61"/>
      <c r="EW91" s="61"/>
      <c r="EX91" s="61"/>
      <c r="EY91" s="61"/>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10"/>
      <c r="FY91" s="14"/>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11"/>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19"/>
      <c r="MA91" s="17"/>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16"/>
      <c r="MZ91" s="61"/>
      <c r="NA91" s="61"/>
      <c r="NB91" s="61"/>
      <c r="NC91" s="61"/>
      <c r="ND91" s="61"/>
      <c r="NE91" s="61"/>
      <c r="NF91" s="61"/>
      <c r="NG91" s="61"/>
      <c r="NH91" s="61"/>
      <c r="NI91" s="61"/>
      <c r="NJ91" s="61"/>
      <c r="NK91" s="61"/>
      <c r="NL91" s="61"/>
      <c r="NM91" s="61"/>
      <c r="NN91" s="61"/>
      <c r="NO91" s="61"/>
      <c r="NP91" s="61"/>
      <c r="NQ91" s="61"/>
      <c r="NR91" s="61"/>
      <c r="NS91" s="61"/>
      <c r="NT91" s="61"/>
      <c r="NU91" s="61"/>
      <c r="NV91" s="61"/>
      <c r="NW91" s="61"/>
      <c r="NX91" s="61"/>
      <c r="NY91" s="62"/>
      <c r="NZ91" s="62"/>
      <c r="OA91" s="61"/>
      <c r="OB91" s="61"/>
      <c r="OC91" s="61"/>
      <c r="OD91" s="61"/>
      <c r="OE91" s="61"/>
      <c r="OF91" s="61"/>
      <c r="OG91" s="61"/>
      <c r="OH91" s="61"/>
      <c r="OI91" s="61"/>
      <c r="OJ91" s="60"/>
      <c r="OK91" s="22"/>
      <c r="OL91" s="18"/>
      <c r="OM91" s="61"/>
      <c r="ON91" s="61"/>
      <c r="OO91" s="61"/>
      <c r="OP91" s="61"/>
      <c r="OQ91" s="61"/>
      <c r="OR91" s="61"/>
      <c r="OS91" s="61"/>
      <c r="OT91" s="61"/>
      <c r="OU91" s="61"/>
      <c r="OV91" s="61"/>
      <c r="OW91" s="61"/>
      <c r="OX91" s="61"/>
      <c r="OY91" s="61"/>
      <c r="OZ91" s="61"/>
      <c r="PA91" s="61"/>
      <c r="PB91" s="61"/>
      <c r="PC91" s="61"/>
      <c r="PD91" s="61"/>
      <c r="PE91" s="61"/>
      <c r="PF91" s="61"/>
      <c r="PG91" s="61"/>
      <c r="PH91" s="61"/>
      <c r="PI91" s="61"/>
      <c r="PJ91" s="61"/>
      <c r="PK91" s="62"/>
      <c r="PL91" s="33"/>
      <c r="PM91" s="22"/>
      <c r="PN91" s="22"/>
      <c r="PO91" s="22"/>
      <c r="PP91" s="22"/>
      <c r="PQ91" s="22"/>
      <c r="PR91" s="22"/>
      <c r="PS91" s="22"/>
      <c r="PT91" s="22"/>
      <c r="PU91" s="22"/>
      <c r="PV91" s="22"/>
      <c r="PW91" s="22"/>
      <c r="PX91" s="22"/>
      <c r="PY91" s="22"/>
      <c r="PZ91" s="22"/>
      <c r="QA91" s="22"/>
      <c r="QB91" s="22"/>
      <c r="QC91" s="22"/>
      <c r="QD91" s="22"/>
      <c r="QE91" s="22"/>
      <c r="QF91" s="22"/>
      <c r="QG91" s="22"/>
      <c r="QH91" s="22"/>
      <c r="QI91" s="17"/>
      <c r="QJ91" s="14"/>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9"/>
      <c r="TT91" s="9"/>
    </row>
    <row r="92" spans="1:540" ht="9.6" customHeight="1"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45"/>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66"/>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c r="DW92" s="61"/>
      <c r="DX92" s="65"/>
      <c r="DY92" s="24"/>
      <c r="DZ92" s="24"/>
      <c r="EA92" s="24"/>
      <c r="EB92" s="24"/>
      <c r="EC92" s="24"/>
      <c r="ED92" s="24"/>
      <c r="EE92" s="24"/>
      <c r="EF92" s="24"/>
      <c r="EG92" s="24"/>
      <c r="EH92" s="24"/>
      <c r="EI92" s="66"/>
      <c r="EJ92" s="61"/>
      <c r="EK92" s="61"/>
      <c r="EL92" s="24"/>
      <c r="EM92" s="24"/>
      <c r="EN92" s="24"/>
      <c r="EO92" s="24"/>
      <c r="EP92" s="24"/>
      <c r="EQ92" s="24"/>
      <c r="ER92" s="24"/>
      <c r="ES92" s="24"/>
      <c r="ET92" s="24"/>
      <c r="EU92" s="66"/>
      <c r="EV92" s="61"/>
      <c r="EW92" s="61"/>
      <c r="EX92" s="61"/>
      <c r="EY92" s="61"/>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10"/>
      <c r="FY92" s="13"/>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11"/>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5"/>
      <c r="MA92" s="17"/>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16"/>
      <c r="MZ92" s="61"/>
      <c r="NA92" s="61"/>
      <c r="NB92" s="61"/>
      <c r="NC92" s="61"/>
      <c r="ND92" s="61"/>
      <c r="NE92" s="61"/>
      <c r="NF92" s="61"/>
      <c r="NG92" s="61"/>
      <c r="NH92" s="61"/>
      <c r="NI92" s="61"/>
      <c r="NJ92" s="61"/>
      <c r="NK92" s="61"/>
      <c r="NL92" s="61"/>
      <c r="NM92" s="61"/>
      <c r="NN92" s="61"/>
      <c r="NO92" s="61"/>
      <c r="NP92" s="61"/>
      <c r="NQ92" s="61"/>
      <c r="NR92" s="61"/>
      <c r="NS92" s="61"/>
      <c r="NT92" s="61"/>
      <c r="NU92" s="61"/>
      <c r="NV92" s="61"/>
      <c r="NW92" s="61"/>
      <c r="NX92" s="61"/>
      <c r="NY92" s="61"/>
      <c r="NZ92" s="61"/>
      <c r="OA92" s="61"/>
      <c r="OB92" s="61"/>
      <c r="OC92" s="61"/>
      <c r="OD92" s="61"/>
      <c r="OE92" s="61"/>
      <c r="OF92" s="61"/>
      <c r="OG92" s="61"/>
      <c r="OH92" s="61"/>
      <c r="OI92" s="61"/>
      <c r="OJ92" s="60"/>
      <c r="OK92" s="22"/>
      <c r="OL92" s="22"/>
      <c r="OM92" s="53"/>
      <c r="ON92" s="60"/>
      <c r="OO92" s="58"/>
      <c r="OP92" s="58"/>
      <c r="OQ92" s="58"/>
      <c r="OR92" s="58"/>
      <c r="OS92" s="60"/>
      <c r="OT92" s="58"/>
      <c r="OU92" s="70"/>
      <c r="OV92" s="61"/>
      <c r="OW92" s="61"/>
      <c r="OX92" s="58"/>
      <c r="OY92" s="60"/>
      <c r="OZ92" s="58"/>
      <c r="PA92" s="58"/>
      <c r="PB92" s="58"/>
      <c r="PC92" s="58"/>
      <c r="PD92" s="58"/>
      <c r="PE92" s="58"/>
      <c r="PF92" s="60"/>
      <c r="PG92" s="57"/>
      <c r="PH92" s="61"/>
      <c r="PI92" s="61"/>
      <c r="PJ92" s="61"/>
      <c r="PK92" s="62"/>
      <c r="PL92" s="33"/>
      <c r="PM92" s="22"/>
      <c r="PN92" s="22"/>
      <c r="PO92" s="22"/>
      <c r="PP92" s="22"/>
      <c r="PQ92" s="22"/>
      <c r="PR92" s="22"/>
      <c r="PS92" s="22"/>
      <c r="PT92" s="22"/>
      <c r="PU92" s="22"/>
      <c r="PV92" s="22"/>
      <c r="PW92" s="22"/>
      <c r="PX92" s="22"/>
      <c r="PY92" s="22"/>
      <c r="PZ92" s="22"/>
      <c r="QA92" s="22"/>
      <c r="QB92" s="22"/>
      <c r="QC92" s="22"/>
      <c r="QD92" s="22"/>
      <c r="QE92" s="22"/>
      <c r="QF92" s="22"/>
      <c r="QG92" s="22"/>
      <c r="QH92" s="22"/>
      <c r="QI92" s="17"/>
      <c r="QJ92" s="11"/>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9"/>
      <c r="TT92" s="9"/>
    </row>
    <row r="93" spans="1:540" ht="9.6" customHeight="1"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33"/>
      <c r="BM93" s="10"/>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66"/>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c r="DW93" s="61"/>
      <c r="DX93" s="65"/>
      <c r="DY93" s="24"/>
      <c r="DZ93" s="24"/>
      <c r="EA93" s="24"/>
      <c r="EB93" s="24"/>
      <c r="EC93" s="24"/>
      <c r="ED93" s="24"/>
      <c r="EE93" s="24"/>
      <c r="EF93" s="24"/>
      <c r="EG93" s="24"/>
      <c r="EH93" s="24"/>
      <c r="EI93" s="66"/>
      <c r="EJ93" s="61"/>
      <c r="EK93" s="61"/>
      <c r="EL93" s="24"/>
      <c r="EM93" s="24"/>
      <c r="EN93" s="24"/>
      <c r="EO93" s="24"/>
      <c r="EP93" s="24"/>
      <c r="EQ93" s="24"/>
      <c r="ER93" s="24"/>
      <c r="ES93" s="24"/>
      <c r="ET93" s="24"/>
      <c r="EU93" s="66"/>
      <c r="EV93" s="61"/>
      <c r="EW93" s="61"/>
      <c r="EX93" s="61"/>
      <c r="EY93" s="61"/>
      <c r="EZ93" s="24"/>
      <c r="FA93" s="24"/>
      <c r="FB93" s="24"/>
      <c r="FC93" s="24"/>
      <c r="FD93" s="24"/>
      <c r="FE93" s="24"/>
      <c r="FF93" s="24"/>
      <c r="FG93" s="24"/>
      <c r="FH93" s="24"/>
      <c r="FI93" s="24"/>
      <c r="FJ93" s="24"/>
      <c r="FK93" s="24"/>
      <c r="FL93" s="24"/>
      <c r="FM93" s="24"/>
      <c r="FN93" s="24"/>
      <c r="FO93" s="24"/>
      <c r="FP93" s="24"/>
      <c r="FQ93" s="24"/>
      <c r="FR93" s="24"/>
      <c r="FS93" s="24"/>
      <c r="FT93" s="24"/>
      <c r="FU93" s="24"/>
      <c r="FV93" s="24"/>
      <c r="FW93" s="24"/>
      <c r="FX93" s="10"/>
      <c r="FY93" s="16"/>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11"/>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2"/>
      <c r="MA93" s="17"/>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16"/>
      <c r="MZ93" s="61"/>
      <c r="NA93" s="61"/>
      <c r="NB93" s="61"/>
      <c r="NC93" s="61"/>
      <c r="ND93" s="61"/>
      <c r="NE93" s="61"/>
      <c r="NF93" s="61"/>
      <c r="NG93" s="61"/>
      <c r="NH93" s="61"/>
      <c r="NI93" s="61"/>
      <c r="NJ93" s="61"/>
      <c r="NK93" s="61"/>
      <c r="NL93" s="61"/>
      <c r="NM93" s="61"/>
      <c r="NN93" s="61"/>
      <c r="NO93" s="61"/>
      <c r="NP93" s="61"/>
      <c r="NQ93" s="61"/>
      <c r="NR93" s="61"/>
      <c r="NS93" s="61"/>
      <c r="NT93" s="61"/>
      <c r="NU93" s="61"/>
      <c r="NV93" s="61"/>
      <c r="NW93" s="61"/>
      <c r="NX93" s="61"/>
      <c r="NY93" s="61"/>
      <c r="NZ93" s="61"/>
      <c r="OA93" s="61"/>
      <c r="OB93" s="61"/>
      <c r="OC93" s="61"/>
      <c r="OD93" s="61"/>
      <c r="OE93" s="61"/>
      <c r="OF93" s="61"/>
      <c r="OG93" s="61"/>
      <c r="OH93" s="61"/>
      <c r="OI93" s="61"/>
      <c r="OJ93" s="60"/>
      <c r="OK93" s="22"/>
      <c r="OL93" s="22"/>
      <c r="OM93" s="22"/>
      <c r="ON93" s="22"/>
      <c r="OO93" s="22"/>
      <c r="OP93" s="22"/>
      <c r="OQ93" s="22"/>
      <c r="OR93" s="22"/>
      <c r="OS93" s="22"/>
      <c r="OT93" s="17"/>
      <c r="OU93" s="59"/>
      <c r="OV93" s="61"/>
      <c r="OW93" s="62"/>
      <c r="OX93" s="17"/>
      <c r="OY93" s="17"/>
      <c r="OZ93" s="22"/>
      <c r="PA93" s="22"/>
      <c r="PB93" s="22"/>
      <c r="PC93" s="22"/>
      <c r="PD93" s="22"/>
      <c r="PE93" s="22"/>
      <c r="PF93" s="9"/>
      <c r="PG93" s="53"/>
      <c r="PH93" s="61"/>
      <c r="PI93" s="61"/>
      <c r="PJ93" s="61"/>
      <c r="PK93" s="62"/>
      <c r="PL93" s="33"/>
      <c r="PM93" s="22"/>
      <c r="PN93" s="22"/>
      <c r="PO93" s="22"/>
      <c r="PP93" s="22"/>
      <c r="PQ93" s="22"/>
      <c r="PR93" s="22"/>
      <c r="PS93" s="22"/>
      <c r="PT93" s="22"/>
      <c r="PU93" s="22"/>
      <c r="PV93" s="22"/>
      <c r="PW93" s="22"/>
      <c r="PX93" s="22"/>
      <c r="PY93" s="22"/>
      <c r="PZ93" s="22"/>
      <c r="QA93" s="22"/>
      <c r="QB93" s="22"/>
      <c r="QC93" s="22"/>
      <c r="QD93" s="22"/>
      <c r="QE93" s="22"/>
      <c r="QF93" s="22"/>
      <c r="QG93" s="22"/>
      <c r="QH93" s="22"/>
      <c r="QI93" s="17"/>
      <c r="QJ93" s="15"/>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9"/>
      <c r="TT93" s="9"/>
    </row>
    <row r="94" spans="1:540" ht="9.6" customHeight="1"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18"/>
      <c r="BM94" s="10"/>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66"/>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c r="DW94" s="61"/>
      <c r="DX94" s="65"/>
      <c r="DY94" s="24"/>
      <c r="DZ94" s="24"/>
      <c r="EA94" s="24"/>
      <c r="EB94" s="24"/>
      <c r="EC94" s="24"/>
      <c r="ED94" s="24"/>
      <c r="EE94" s="24"/>
      <c r="EF94" s="24"/>
      <c r="EG94" s="24"/>
      <c r="EH94" s="24"/>
      <c r="EI94" s="66"/>
      <c r="EJ94" s="61"/>
      <c r="EK94" s="61"/>
      <c r="EL94" s="24"/>
      <c r="EM94" s="24"/>
      <c r="EN94" s="24"/>
      <c r="EO94" s="24"/>
      <c r="EP94" s="24"/>
      <c r="EQ94" s="24"/>
      <c r="ER94" s="24"/>
      <c r="ES94" s="24"/>
      <c r="ET94" s="24"/>
      <c r="EU94" s="25"/>
      <c r="EV94" s="61"/>
      <c r="EW94" s="61"/>
      <c r="EX94" s="61"/>
      <c r="EY94" s="61"/>
      <c r="EZ94" s="24"/>
      <c r="FA94" s="24"/>
      <c r="FB94" s="24"/>
      <c r="FC94" s="24"/>
      <c r="FD94" s="24"/>
      <c r="FE94" s="24"/>
      <c r="FF94" s="24"/>
      <c r="FG94" s="24"/>
      <c r="FH94" s="24"/>
      <c r="FI94" s="24"/>
      <c r="FJ94" s="24"/>
      <c r="FK94" s="24"/>
      <c r="FL94" s="24"/>
      <c r="FM94" s="24"/>
      <c r="FN94" s="24"/>
      <c r="FO94" s="24"/>
      <c r="FP94" s="24"/>
      <c r="FQ94" s="24"/>
      <c r="FR94" s="24"/>
      <c r="FS94" s="24"/>
      <c r="FT94" s="24"/>
      <c r="FU94" s="24"/>
      <c r="FV94" s="24"/>
      <c r="FW94" s="24"/>
      <c r="FX94" s="10"/>
      <c r="FY94" s="18"/>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11"/>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7"/>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16"/>
      <c r="MZ94" s="61"/>
      <c r="NA94" s="61"/>
      <c r="NB94" s="61"/>
      <c r="NC94" s="61"/>
      <c r="ND94" s="61"/>
      <c r="NE94" s="61"/>
      <c r="NF94" s="61"/>
      <c r="NG94" s="61"/>
      <c r="NH94" s="61"/>
      <c r="NI94" s="61"/>
      <c r="NJ94" s="61"/>
      <c r="NK94" s="61"/>
      <c r="NL94" s="61"/>
      <c r="NM94" s="61"/>
      <c r="NN94" s="61"/>
      <c r="NO94" s="61"/>
      <c r="NP94" s="61"/>
      <c r="NQ94" s="61"/>
      <c r="NR94" s="61"/>
      <c r="NS94" s="61"/>
      <c r="NT94" s="61"/>
      <c r="NU94" s="61"/>
      <c r="NV94" s="61"/>
      <c r="NW94" s="61"/>
      <c r="NX94" s="61"/>
      <c r="NY94" s="61"/>
      <c r="NZ94" s="61"/>
      <c r="OA94" s="61"/>
      <c r="OB94" s="61"/>
      <c r="OC94" s="61"/>
      <c r="OD94" s="61"/>
      <c r="OE94" s="61"/>
      <c r="OF94" s="61"/>
      <c r="OG94" s="61"/>
      <c r="OH94" s="61"/>
      <c r="OI94" s="61"/>
      <c r="OJ94" s="60"/>
      <c r="OK94" s="22"/>
      <c r="OL94" s="22"/>
      <c r="OM94" s="22"/>
      <c r="ON94" s="22"/>
      <c r="OO94" s="22"/>
      <c r="OP94" s="22"/>
      <c r="OQ94" s="22"/>
      <c r="OR94" s="22"/>
      <c r="OS94" s="22"/>
      <c r="OT94" s="22"/>
      <c r="OU94" s="53"/>
      <c r="OV94" s="61"/>
      <c r="OW94" s="62"/>
      <c r="OX94" s="22"/>
      <c r="OY94" s="22"/>
      <c r="OZ94" s="22"/>
      <c r="PA94" s="22"/>
      <c r="PB94" s="22"/>
      <c r="PC94" s="22"/>
      <c r="PD94" s="22"/>
      <c r="PE94" s="22"/>
      <c r="PF94" s="22"/>
      <c r="PG94" s="53"/>
      <c r="PH94" s="61"/>
      <c r="PI94" s="61"/>
      <c r="PJ94" s="61"/>
      <c r="PK94" s="62"/>
      <c r="PL94" s="33"/>
      <c r="PM94" s="22"/>
      <c r="PN94" s="22"/>
      <c r="PO94" s="22"/>
      <c r="PP94" s="22"/>
      <c r="PQ94" s="22"/>
      <c r="PR94" s="22"/>
      <c r="PS94" s="22"/>
      <c r="PT94" s="22"/>
      <c r="PU94" s="22"/>
      <c r="PV94" s="22"/>
      <c r="PW94" s="22"/>
      <c r="PX94" s="22"/>
      <c r="PY94" s="22"/>
      <c r="PZ94" s="22"/>
      <c r="QA94" s="22"/>
      <c r="QB94" s="22"/>
      <c r="QC94" s="22"/>
      <c r="QD94" s="22"/>
      <c r="QE94" s="22"/>
      <c r="QF94" s="22"/>
      <c r="QG94" s="22"/>
      <c r="QH94" s="22"/>
      <c r="QI94" s="17"/>
      <c r="QJ94" s="15"/>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9"/>
      <c r="TT94" s="9"/>
    </row>
    <row r="95" spans="1:540" ht="9.6" customHeight="1"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17"/>
      <c r="BM95" s="10"/>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66"/>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c r="DW95" s="61"/>
      <c r="DX95" s="65"/>
      <c r="DY95" s="24"/>
      <c r="DZ95" s="24"/>
      <c r="EA95" s="24"/>
      <c r="EB95" s="24"/>
      <c r="EC95" s="24"/>
      <c r="ED95" s="24"/>
      <c r="EE95" s="24"/>
      <c r="EF95" s="24"/>
      <c r="EG95" s="24"/>
      <c r="EH95" s="24"/>
      <c r="EI95" s="65"/>
      <c r="EJ95" s="61"/>
      <c r="EK95" s="61"/>
      <c r="EL95" s="35"/>
      <c r="EM95" s="24"/>
      <c r="EN95" s="24"/>
      <c r="EO95" s="24"/>
      <c r="EP95" s="24"/>
      <c r="EQ95" s="24"/>
      <c r="ER95" s="24"/>
      <c r="ES95" s="24"/>
      <c r="ET95" s="24"/>
      <c r="EU95" s="66"/>
      <c r="EV95" s="61"/>
      <c r="EW95" s="61"/>
      <c r="EX95" s="61"/>
      <c r="EY95" s="61"/>
      <c r="EZ95" s="24"/>
      <c r="FA95" s="24"/>
      <c r="FB95" s="24"/>
      <c r="FC95" s="24"/>
      <c r="FD95" s="24"/>
      <c r="FE95" s="24"/>
      <c r="FF95" s="24"/>
      <c r="FG95" s="24"/>
      <c r="FH95" s="24"/>
      <c r="FI95" s="24"/>
      <c r="FJ95" s="24"/>
      <c r="FK95" s="24"/>
      <c r="FL95" s="24"/>
      <c r="FM95" s="24"/>
      <c r="FN95" s="24"/>
      <c r="FO95" s="24"/>
      <c r="FP95" s="24"/>
      <c r="FQ95" s="24"/>
      <c r="FR95" s="24"/>
      <c r="FS95" s="24"/>
      <c r="FT95" s="24"/>
      <c r="FU95" s="24"/>
      <c r="FV95" s="24"/>
      <c r="FW95" s="24"/>
      <c r="FX95" s="10"/>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11"/>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6"/>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16"/>
      <c r="MZ95" s="61"/>
      <c r="NA95" s="61"/>
      <c r="NB95" s="61"/>
      <c r="NC95" s="61"/>
      <c r="ND95" s="61"/>
      <c r="NE95" s="61"/>
      <c r="NF95" s="61"/>
      <c r="NG95" s="61"/>
      <c r="NH95" s="61"/>
      <c r="NI95" s="61"/>
      <c r="NJ95" s="61"/>
      <c r="NK95" s="61"/>
      <c r="NL95" s="61"/>
      <c r="NM95" s="61"/>
      <c r="NN95" s="61"/>
      <c r="NO95" s="61"/>
      <c r="NP95" s="61"/>
      <c r="NQ95" s="61"/>
      <c r="NR95" s="61"/>
      <c r="NS95" s="61"/>
      <c r="NT95" s="61"/>
      <c r="NU95" s="61"/>
      <c r="NV95" s="61"/>
      <c r="NW95" s="61"/>
      <c r="NX95" s="61"/>
      <c r="NY95" s="61"/>
      <c r="NZ95" s="61"/>
      <c r="OA95" s="61"/>
      <c r="OB95" s="61"/>
      <c r="OC95" s="61"/>
      <c r="OD95" s="61"/>
      <c r="OE95" s="61"/>
      <c r="OF95" s="61"/>
      <c r="OG95" s="61"/>
      <c r="OH95" s="61"/>
      <c r="OI95" s="61"/>
      <c r="OJ95" s="60"/>
      <c r="OK95" s="22"/>
      <c r="OL95" s="22"/>
      <c r="OM95" s="22"/>
      <c r="ON95" s="22"/>
      <c r="OO95" s="22"/>
      <c r="OP95" s="22"/>
      <c r="OQ95" s="22"/>
      <c r="OR95" s="22"/>
      <c r="OS95" s="22"/>
      <c r="OT95" s="22"/>
      <c r="OU95" s="59"/>
      <c r="OV95" s="61"/>
      <c r="OW95" s="62"/>
      <c r="OX95" s="18"/>
      <c r="OY95" s="22"/>
      <c r="OZ95" s="22"/>
      <c r="PA95" s="22"/>
      <c r="PB95" s="22"/>
      <c r="PC95" s="22"/>
      <c r="PD95" s="22"/>
      <c r="PE95" s="22"/>
      <c r="PF95" s="22"/>
      <c r="PG95" s="53"/>
      <c r="PH95" s="61"/>
      <c r="PI95" s="61"/>
      <c r="PJ95" s="61"/>
      <c r="PK95" s="62"/>
      <c r="PL95" s="33"/>
      <c r="PM95" s="22"/>
      <c r="PN95" s="22"/>
      <c r="PO95" s="22"/>
      <c r="PP95" s="22"/>
      <c r="PQ95" s="22"/>
      <c r="PR95" s="22"/>
      <c r="PS95" s="22"/>
      <c r="PT95" s="22"/>
      <c r="PU95" s="22"/>
      <c r="PV95" s="22"/>
      <c r="PW95" s="22"/>
      <c r="PX95" s="22"/>
      <c r="PY95" s="22"/>
      <c r="PZ95" s="22"/>
      <c r="QA95" s="22"/>
      <c r="QB95" s="22"/>
      <c r="QC95" s="22"/>
      <c r="QD95" s="22"/>
      <c r="QE95" s="22"/>
      <c r="QF95" s="22"/>
      <c r="QG95" s="22"/>
      <c r="QH95" s="22"/>
      <c r="QI95" s="17"/>
      <c r="QJ95" s="15"/>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9"/>
      <c r="TT95" s="9"/>
    </row>
    <row r="96" spans="1:540" ht="9.6" customHeight="1"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66"/>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c r="DW96" s="61"/>
      <c r="DX96" s="65"/>
      <c r="DY96" s="24"/>
      <c r="DZ96" s="24"/>
      <c r="EA96" s="61"/>
      <c r="EB96" s="61"/>
      <c r="EC96" s="61"/>
      <c r="ED96" s="61"/>
      <c r="EE96" s="61"/>
      <c r="EF96" s="61"/>
      <c r="EG96" s="61"/>
      <c r="EH96" s="61"/>
      <c r="EI96" s="61"/>
      <c r="EJ96" s="61"/>
      <c r="EK96" s="61"/>
      <c r="EL96" s="61"/>
      <c r="EM96" s="61"/>
      <c r="EN96" s="61"/>
      <c r="EO96" s="61"/>
      <c r="EP96" s="61"/>
      <c r="EQ96" s="61"/>
      <c r="ER96" s="61"/>
      <c r="ES96" s="61"/>
      <c r="ET96" s="61"/>
      <c r="EU96" s="61"/>
      <c r="EV96" s="61"/>
      <c r="EW96" s="61"/>
      <c r="EX96" s="61"/>
      <c r="EY96" s="61"/>
      <c r="EZ96" s="24"/>
      <c r="FA96" s="24"/>
      <c r="FB96" s="24"/>
      <c r="FC96" s="24"/>
      <c r="FD96" s="24"/>
      <c r="FE96" s="24"/>
      <c r="FF96" s="24"/>
      <c r="FG96" s="24"/>
      <c r="FH96" s="24"/>
      <c r="FI96" s="24"/>
      <c r="FJ96" s="24"/>
      <c r="FK96" s="24"/>
      <c r="FL96" s="24"/>
      <c r="FM96" s="24"/>
      <c r="FN96" s="24"/>
      <c r="FO96" s="24"/>
      <c r="FP96" s="24"/>
      <c r="FQ96" s="24"/>
      <c r="FR96" s="24"/>
      <c r="FS96" s="24"/>
      <c r="FT96" s="24"/>
      <c r="FU96" s="24"/>
      <c r="FV96" s="24"/>
      <c r="FW96" s="24"/>
      <c r="FX96" s="40"/>
      <c r="FY96" s="17"/>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11"/>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16"/>
      <c r="MZ96" s="61"/>
      <c r="NA96" s="61"/>
      <c r="NB96" s="61"/>
      <c r="NC96" s="61"/>
      <c r="ND96" s="61"/>
      <c r="NE96" s="61"/>
      <c r="NF96" s="61"/>
      <c r="NG96" s="61"/>
      <c r="NH96" s="61"/>
      <c r="NI96" s="61"/>
      <c r="NJ96" s="61"/>
      <c r="NK96" s="61"/>
      <c r="NL96" s="61"/>
      <c r="NM96" s="61"/>
      <c r="NN96" s="61"/>
      <c r="NO96" s="61"/>
      <c r="NP96" s="61"/>
      <c r="NQ96" s="61"/>
      <c r="NR96" s="61"/>
      <c r="NS96" s="61"/>
      <c r="NT96" s="61"/>
      <c r="NU96" s="61"/>
      <c r="NV96" s="61"/>
      <c r="NW96" s="61"/>
      <c r="NX96" s="61"/>
      <c r="NY96" s="61"/>
      <c r="NZ96" s="61"/>
      <c r="OA96" s="61"/>
      <c r="OB96" s="61"/>
      <c r="OC96" s="61"/>
      <c r="OD96" s="61"/>
      <c r="OE96" s="61"/>
      <c r="OF96" s="61"/>
      <c r="OG96" s="61"/>
      <c r="OH96" s="61"/>
      <c r="OI96" s="61"/>
      <c r="OJ96" s="60"/>
      <c r="OK96" s="22"/>
      <c r="OL96" s="22"/>
      <c r="OM96" s="22"/>
      <c r="ON96" s="22"/>
      <c r="OO96" s="22"/>
      <c r="OP96" s="22"/>
      <c r="OQ96" s="22"/>
      <c r="OR96" s="22"/>
      <c r="OS96" s="22"/>
      <c r="OT96" s="22"/>
      <c r="OU96" s="59"/>
      <c r="OV96" s="61"/>
      <c r="OW96" s="62"/>
      <c r="OX96" s="18"/>
      <c r="OY96" s="22"/>
      <c r="OZ96" s="22"/>
      <c r="PA96" s="22"/>
      <c r="PB96" s="22"/>
      <c r="PC96" s="22"/>
      <c r="PD96" s="22"/>
      <c r="PE96" s="22"/>
      <c r="PF96" s="22"/>
      <c r="PG96" s="53"/>
      <c r="PH96" s="61"/>
      <c r="PI96" s="61"/>
      <c r="PJ96" s="61"/>
      <c r="PK96" s="62"/>
      <c r="PL96" s="33"/>
      <c r="PM96" s="22"/>
      <c r="PN96" s="22"/>
      <c r="PO96" s="22"/>
      <c r="PP96" s="22"/>
      <c r="PQ96" s="22"/>
      <c r="PR96" s="22"/>
      <c r="PS96" s="22"/>
      <c r="PT96" s="22"/>
      <c r="PU96" s="22"/>
      <c r="PV96" s="22"/>
      <c r="PW96" s="22"/>
      <c r="PX96" s="22"/>
      <c r="PY96" s="22"/>
      <c r="PZ96" s="22"/>
      <c r="QA96" s="22"/>
      <c r="QB96" s="22"/>
      <c r="QC96" s="22"/>
      <c r="QD96" s="22"/>
      <c r="QE96" s="22"/>
      <c r="QF96" s="22"/>
      <c r="QG96" s="22"/>
      <c r="QH96" s="22"/>
      <c r="QI96" s="16"/>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9"/>
      <c r="TT96" s="9"/>
    </row>
    <row r="97" spans="1:540" ht="9.6" customHeight="1"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1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66"/>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c r="DW97" s="61"/>
      <c r="DX97" s="65"/>
      <c r="DY97" s="24"/>
      <c r="DZ97" s="24"/>
      <c r="EA97" s="61"/>
      <c r="EB97" s="61"/>
      <c r="EC97" s="61"/>
      <c r="ED97" s="61"/>
      <c r="EE97" s="61"/>
      <c r="EF97" s="61"/>
      <c r="EG97" s="61"/>
      <c r="EH97" s="61"/>
      <c r="EI97" s="61"/>
      <c r="EJ97" s="61"/>
      <c r="EK97" s="61"/>
      <c r="EL97" s="61"/>
      <c r="EM97" s="61"/>
      <c r="EN97" s="61"/>
      <c r="EO97" s="61"/>
      <c r="EP97" s="61"/>
      <c r="EQ97" s="61"/>
      <c r="ER97" s="61"/>
      <c r="ES97" s="61"/>
      <c r="ET97" s="61"/>
      <c r="EU97" s="61"/>
      <c r="EV97" s="61"/>
      <c r="EW97" s="61"/>
      <c r="EX97" s="61"/>
      <c r="EY97" s="61"/>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12"/>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11"/>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3"/>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16"/>
      <c r="MZ97" s="61"/>
      <c r="NA97" s="61"/>
      <c r="NB97" s="61"/>
      <c r="NC97" s="61"/>
      <c r="ND97" s="61"/>
      <c r="NE97" s="61"/>
      <c r="NF97" s="61"/>
      <c r="NG97" s="61"/>
      <c r="NH97" s="61"/>
      <c r="NI97" s="61"/>
      <c r="NJ97" s="61"/>
      <c r="NK97" s="61"/>
      <c r="NL97" s="61"/>
      <c r="NM97" s="61"/>
      <c r="NN97" s="61"/>
      <c r="NO97" s="61"/>
      <c r="NP97" s="61"/>
      <c r="NQ97" s="61"/>
      <c r="NR97" s="61"/>
      <c r="NS97" s="61"/>
      <c r="NT97" s="61"/>
      <c r="NU97" s="61"/>
      <c r="NV97" s="61"/>
      <c r="NW97" s="61"/>
      <c r="NX97" s="61"/>
      <c r="NY97" s="61"/>
      <c r="NZ97" s="61"/>
      <c r="OA97" s="61"/>
      <c r="OB97" s="61"/>
      <c r="OC97" s="61"/>
      <c r="OD97" s="61"/>
      <c r="OE97" s="61"/>
      <c r="OF97" s="61"/>
      <c r="OG97" s="61"/>
      <c r="OH97" s="61"/>
      <c r="OI97" s="61"/>
      <c r="OJ97" s="60"/>
      <c r="OK97" s="22"/>
      <c r="OL97" s="22"/>
      <c r="OM97" s="22"/>
      <c r="ON97" s="22"/>
      <c r="OO97" s="22"/>
      <c r="OP97" s="22"/>
      <c r="OQ97" s="22"/>
      <c r="OR97" s="22"/>
      <c r="OS97" s="22"/>
      <c r="OT97" s="17"/>
      <c r="OU97" s="59"/>
      <c r="OV97" s="61"/>
      <c r="OW97" s="62"/>
      <c r="OX97" s="22"/>
      <c r="OY97" s="22"/>
      <c r="OZ97" s="22"/>
      <c r="PA97" s="22"/>
      <c r="PB97" s="22"/>
      <c r="PC97" s="22"/>
      <c r="PD97" s="22"/>
      <c r="PE97" s="22"/>
      <c r="PF97" s="9"/>
      <c r="PG97" s="20"/>
      <c r="PH97" s="61"/>
      <c r="PI97" s="61"/>
      <c r="PJ97" s="61"/>
      <c r="PK97" s="62"/>
      <c r="PL97" s="33"/>
      <c r="PM97" s="22"/>
      <c r="PN97" s="22"/>
      <c r="PO97" s="22"/>
      <c r="PP97" s="22"/>
      <c r="PQ97" s="22"/>
      <c r="PR97" s="22"/>
      <c r="PS97" s="22"/>
      <c r="PT97" s="22"/>
      <c r="PU97" s="22"/>
      <c r="PV97" s="22"/>
      <c r="PW97" s="22"/>
      <c r="PX97" s="22"/>
      <c r="PY97" s="22"/>
      <c r="PZ97" s="22"/>
      <c r="QA97" s="22"/>
      <c r="QB97" s="22"/>
      <c r="QC97" s="22"/>
      <c r="QD97" s="22"/>
      <c r="QE97" s="22"/>
      <c r="QF97" s="22"/>
      <c r="QG97" s="22"/>
      <c r="QH97" s="22"/>
      <c r="QI97" s="16"/>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9"/>
      <c r="TT97" s="9"/>
    </row>
    <row r="98" spans="1:540" ht="9.6" customHeight="1"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13"/>
      <c r="BN98" s="24"/>
      <c r="BO98" s="24"/>
      <c r="BP98" s="24"/>
      <c r="BQ98" s="24"/>
      <c r="BR98" s="24"/>
      <c r="BS98" s="24"/>
      <c r="BT98" s="24"/>
      <c r="BU98" s="24"/>
      <c r="BV98" s="24"/>
      <c r="BW98" s="24"/>
      <c r="BX98" s="27"/>
      <c r="BY98" s="14"/>
      <c r="BZ98" s="24"/>
      <c r="CA98" s="24"/>
      <c r="CB98" s="24"/>
      <c r="CC98" s="24"/>
      <c r="CD98" s="24"/>
      <c r="CE98" s="24"/>
      <c r="CF98" s="24"/>
      <c r="CG98" s="24"/>
      <c r="CH98" s="24"/>
      <c r="CI98" s="24"/>
      <c r="CJ98" s="24"/>
      <c r="CK98" s="24"/>
      <c r="CL98" s="24"/>
      <c r="CM98" s="66"/>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c r="DW98" s="61"/>
      <c r="DX98" s="65"/>
      <c r="DY98" s="24"/>
      <c r="DZ98" s="24"/>
      <c r="EA98" s="61"/>
      <c r="EB98" s="61"/>
      <c r="EC98" s="61"/>
      <c r="ED98" s="61"/>
      <c r="EE98" s="61"/>
      <c r="EF98" s="61"/>
      <c r="EG98" s="61"/>
      <c r="EH98" s="61"/>
      <c r="EI98" s="61"/>
      <c r="EJ98" s="61"/>
      <c r="EK98" s="61"/>
      <c r="EL98" s="61"/>
      <c r="EM98" s="61"/>
      <c r="EN98" s="61"/>
      <c r="EO98" s="61"/>
      <c r="EP98" s="61"/>
      <c r="EQ98" s="61"/>
      <c r="ER98" s="61"/>
      <c r="ES98" s="61"/>
      <c r="ET98" s="61"/>
      <c r="EU98" s="61"/>
      <c r="EV98" s="61"/>
      <c r="EW98" s="61"/>
      <c r="EX98" s="61"/>
      <c r="EY98" s="61"/>
      <c r="EZ98" s="24"/>
      <c r="FA98" s="24"/>
      <c r="FB98" s="24"/>
      <c r="FC98" s="24"/>
      <c r="FD98" s="24"/>
      <c r="FE98" s="24"/>
      <c r="FF98" s="24"/>
      <c r="FG98" s="24"/>
      <c r="FH98" s="24"/>
      <c r="FI98" s="24"/>
      <c r="FJ98" s="24"/>
      <c r="FK98" s="24"/>
      <c r="FL98" s="24"/>
      <c r="FM98" s="24"/>
      <c r="FN98" s="10"/>
      <c r="FO98" s="24"/>
      <c r="FP98" s="24"/>
      <c r="FQ98" s="24"/>
      <c r="FR98" s="24"/>
      <c r="FS98" s="24"/>
      <c r="FT98" s="24"/>
      <c r="FU98" s="24"/>
      <c r="FV98" s="24"/>
      <c r="FW98" s="24"/>
      <c r="FX98" s="15"/>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11"/>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9"/>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16"/>
      <c r="MZ98" s="61"/>
      <c r="NA98" s="61"/>
      <c r="NB98" s="61"/>
      <c r="NC98" s="61"/>
      <c r="ND98" s="61"/>
      <c r="NE98" s="61"/>
      <c r="NF98" s="61"/>
      <c r="NG98" s="61"/>
      <c r="NH98" s="61"/>
      <c r="NI98" s="61"/>
      <c r="NJ98" s="61"/>
      <c r="NK98" s="61"/>
      <c r="NL98" s="61"/>
      <c r="NM98" s="61"/>
      <c r="NN98" s="61"/>
      <c r="NO98" s="61"/>
      <c r="NP98" s="61"/>
      <c r="NQ98" s="61"/>
      <c r="NR98" s="61"/>
      <c r="NS98" s="61"/>
      <c r="NT98" s="61"/>
      <c r="NU98" s="61"/>
      <c r="NV98" s="61"/>
      <c r="NW98" s="61"/>
      <c r="NX98" s="61"/>
      <c r="NY98" s="61"/>
      <c r="NZ98" s="61"/>
      <c r="OA98" s="61"/>
      <c r="OB98" s="61"/>
      <c r="OC98" s="61"/>
      <c r="OD98" s="61"/>
      <c r="OE98" s="61"/>
      <c r="OF98" s="61"/>
      <c r="OG98" s="61"/>
      <c r="OH98" s="61"/>
      <c r="OI98" s="61"/>
      <c r="OJ98" s="60"/>
      <c r="OK98" s="22"/>
      <c r="OL98" s="22"/>
      <c r="OM98" s="59"/>
      <c r="ON98" s="59"/>
      <c r="OO98" s="59"/>
      <c r="OP98" s="59"/>
      <c r="OQ98" s="59"/>
      <c r="OR98" s="59"/>
      <c r="OS98" s="59"/>
      <c r="OT98" s="33"/>
      <c r="OU98" s="58"/>
      <c r="OV98" s="61"/>
      <c r="OW98" s="61"/>
      <c r="OX98" s="16"/>
      <c r="OY98" s="59"/>
      <c r="OZ98" s="59"/>
      <c r="PA98" s="59"/>
      <c r="PB98" s="59"/>
      <c r="PC98" s="59"/>
      <c r="PD98" s="59"/>
      <c r="PE98" s="59"/>
      <c r="PF98" s="33"/>
      <c r="PG98" s="58"/>
      <c r="PH98" s="61"/>
      <c r="PI98" s="61"/>
      <c r="PJ98" s="61"/>
      <c r="PK98" s="62"/>
      <c r="PL98" s="33"/>
      <c r="PM98" s="22"/>
      <c r="PN98" s="22"/>
      <c r="PO98" s="22"/>
      <c r="PP98" s="22"/>
      <c r="PQ98" s="22"/>
      <c r="PR98" s="22"/>
      <c r="PS98" s="22"/>
      <c r="PT98" s="22"/>
      <c r="PU98" s="22"/>
      <c r="PV98" s="22"/>
      <c r="PW98" s="22"/>
      <c r="PX98" s="22"/>
      <c r="PY98" s="22"/>
      <c r="PZ98" s="22"/>
      <c r="QA98" s="22"/>
      <c r="QB98" s="22"/>
      <c r="QC98" s="22"/>
      <c r="QD98" s="22"/>
      <c r="QE98" s="22"/>
      <c r="QF98" s="22"/>
      <c r="QG98" s="22"/>
      <c r="QH98" s="22"/>
      <c r="QI98" s="16"/>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9"/>
      <c r="TT98" s="9"/>
    </row>
    <row r="99" spans="1:540" ht="9.6" customHeight="1"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18"/>
      <c r="BN99" s="10"/>
      <c r="BO99" s="24"/>
      <c r="BP99" s="24"/>
      <c r="BQ99" s="24"/>
      <c r="BR99" s="24"/>
      <c r="BS99" s="24"/>
      <c r="BT99" s="24"/>
      <c r="BU99" s="24"/>
      <c r="BV99" s="24"/>
      <c r="BW99" s="10"/>
      <c r="BX99" s="11"/>
      <c r="BY99" s="9"/>
      <c r="BZ99" s="13"/>
      <c r="CA99" s="10"/>
      <c r="CB99" s="24"/>
      <c r="CC99" s="24"/>
      <c r="CD99" s="24"/>
      <c r="CE99" s="24"/>
      <c r="CF99" s="24"/>
      <c r="CG99" s="24"/>
      <c r="CH99" s="24"/>
      <c r="CI99" s="24"/>
      <c r="CJ99" s="24"/>
      <c r="CK99" s="24"/>
      <c r="CL99" s="24"/>
      <c r="CM99" s="66"/>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c r="DW99" s="61"/>
      <c r="DX99" s="65"/>
      <c r="DY99" s="24"/>
      <c r="DZ99" s="24"/>
      <c r="EA99" s="61"/>
      <c r="EB99" s="61"/>
      <c r="EC99" s="61"/>
      <c r="ED99" s="61"/>
      <c r="EE99" s="61"/>
      <c r="EF99" s="61"/>
      <c r="EG99" s="61"/>
      <c r="EH99" s="61"/>
      <c r="EI99" s="61"/>
      <c r="EJ99" s="61"/>
      <c r="EK99" s="61"/>
      <c r="EL99" s="61"/>
      <c r="EM99" s="61"/>
      <c r="EN99" s="61"/>
      <c r="EO99" s="61"/>
      <c r="EP99" s="61"/>
      <c r="EQ99" s="61"/>
      <c r="ER99" s="61"/>
      <c r="ES99" s="61"/>
      <c r="ET99" s="61"/>
      <c r="EU99" s="61"/>
      <c r="EV99" s="61"/>
      <c r="EW99" s="61"/>
      <c r="EX99" s="61"/>
      <c r="EY99" s="61"/>
      <c r="EZ99" s="24"/>
      <c r="FA99" s="24"/>
      <c r="FB99" s="24"/>
      <c r="FC99" s="24"/>
      <c r="FD99" s="24"/>
      <c r="FE99" s="24"/>
      <c r="FF99" s="24"/>
      <c r="FG99" s="24"/>
      <c r="FH99" s="24"/>
      <c r="FI99" s="24"/>
      <c r="FJ99" s="24"/>
      <c r="FK99" s="24"/>
      <c r="FL99" s="10"/>
      <c r="FM99" s="24"/>
      <c r="FN99" s="15"/>
      <c r="FO99" s="27"/>
      <c r="FP99" s="24"/>
      <c r="FQ99" s="24"/>
      <c r="FR99" s="24"/>
      <c r="FS99" s="24"/>
      <c r="FT99" s="24"/>
      <c r="FU99" s="24"/>
      <c r="FV99" s="24"/>
      <c r="FW99" s="24"/>
      <c r="FX99" s="32"/>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11"/>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5"/>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16"/>
      <c r="MZ99" s="61"/>
      <c r="NA99" s="61"/>
      <c r="NB99" s="61"/>
      <c r="NC99" s="61"/>
      <c r="ND99" s="61"/>
      <c r="NE99" s="61"/>
      <c r="NF99" s="61"/>
      <c r="NG99" s="61"/>
      <c r="NH99" s="61"/>
      <c r="NI99" s="61"/>
      <c r="NJ99" s="61"/>
      <c r="NK99" s="61"/>
      <c r="NL99" s="61"/>
      <c r="NM99" s="61"/>
      <c r="NN99" s="61"/>
      <c r="NO99" s="61"/>
      <c r="NP99" s="61"/>
      <c r="NQ99" s="61"/>
      <c r="NR99" s="61"/>
      <c r="NS99" s="61"/>
      <c r="NT99" s="61"/>
      <c r="NU99" s="61"/>
      <c r="NV99" s="61"/>
      <c r="NW99" s="61"/>
      <c r="NX99" s="61"/>
      <c r="NY99" s="61"/>
      <c r="NZ99" s="61"/>
      <c r="OA99" s="61"/>
      <c r="OB99" s="61"/>
      <c r="OC99" s="61"/>
      <c r="OD99" s="61"/>
      <c r="OE99" s="61"/>
      <c r="OF99" s="61"/>
      <c r="OG99" s="61"/>
      <c r="OH99" s="61"/>
      <c r="OI99" s="61"/>
      <c r="OJ99" s="60"/>
      <c r="OK99" s="22"/>
      <c r="OL99" s="18"/>
      <c r="OM99" s="61"/>
      <c r="ON99" s="61"/>
      <c r="OO99" s="61"/>
      <c r="OP99" s="61"/>
      <c r="OQ99" s="61"/>
      <c r="OR99" s="61"/>
      <c r="OS99" s="61"/>
      <c r="OT99" s="61"/>
      <c r="OU99" s="61"/>
      <c r="OV99" s="61"/>
      <c r="OW99" s="61"/>
      <c r="OX99" s="61"/>
      <c r="OY99" s="61"/>
      <c r="OZ99" s="61"/>
      <c r="PA99" s="61"/>
      <c r="PB99" s="61"/>
      <c r="PC99" s="61"/>
      <c r="PD99" s="61"/>
      <c r="PE99" s="61"/>
      <c r="PF99" s="61"/>
      <c r="PG99" s="61"/>
      <c r="PH99" s="61"/>
      <c r="PI99" s="61"/>
      <c r="PJ99" s="61"/>
      <c r="PK99" s="62"/>
      <c r="PL99" s="33"/>
      <c r="PM99" s="22"/>
      <c r="PN99" s="22"/>
      <c r="PO99" s="22"/>
      <c r="PP99" s="22"/>
      <c r="PQ99" s="22"/>
      <c r="PR99" s="22"/>
      <c r="PS99" s="22"/>
      <c r="PT99" s="22"/>
      <c r="PU99" s="22"/>
      <c r="PV99" s="22"/>
      <c r="PW99" s="22"/>
      <c r="PX99" s="22"/>
      <c r="PY99" s="22"/>
      <c r="PZ99" s="22"/>
      <c r="QA99" s="22"/>
      <c r="QB99" s="22"/>
      <c r="QC99" s="22"/>
      <c r="QD99" s="22"/>
      <c r="QE99" s="22"/>
      <c r="QF99" s="22"/>
      <c r="QG99" s="22"/>
      <c r="QH99" s="22"/>
      <c r="QI99" s="1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9"/>
      <c r="TT99" s="9"/>
    </row>
    <row r="100" spans="1:540" ht="9.6" customHeight="1"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17"/>
      <c r="BN100" s="10"/>
      <c r="BO100" s="24"/>
      <c r="BP100" s="24"/>
      <c r="BQ100" s="24"/>
      <c r="BR100" s="24"/>
      <c r="BS100" s="24"/>
      <c r="BT100" s="24"/>
      <c r="BU100" s="24"/>
      <c r="BV100" s="24"/>
      <c r="BW100" s="24"/>
      <c r="BX100" s="13"/>
      <c r="BY100" s="9"/>
      <c r="BZ100" s="9"/>
      <c r="CA100" s="14"/>
      <c r="CB100" s="24"/>
      <c r="CC100" s="24"/>
      <c r="CD100" s="24"/>
      <c r="CE100" s="24"/>
      <c r="CF100" s="24"/>
      <c r="CG100" s="24"/>
      <c r="CH100" s="24"/>
      <c r="CI100" s="24"/>
      <c r="CJ100" s="24"/>
      <c r="CK100" s="24"/>
      <c r="CL100" s="24"/>
      <c r="CM100" s="66"/>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c r="DW100" s="61"/>
      <c r="DX100" s="65"/>
      <c r="DY100" s="24"/>
      <c r="DZ100" s="24"/>
      <c r="EA100" s="61"/>
      <c r="EB100" s="61"/>
      <c r="EC100" s="61"/>
      <c r="ED100" s="61"/>
      <c r="EE100" s="61"/>
      <c r="EF100" s="61"/>
      <c r="EG100" s="61"/>
      <c r="EH100" s="61"/>
      <c r="EI100" s="61"/>
      <c r="EJ100" s="61"/>
      <c r="EK100" s="61"/>
      <c r="EL100" s="61"/>
      <c r="EM100" s="61"/>
      <c r="EN100" s="61"/>
      <c r="EO100" s="61"/>
      <c r="EP100" s="61"/>
      <c r="EQ100" s="61"/>
      <c r="ER100" s="61"/>
      <c r="ES100" s="61"/>
      <c r="ET100" s="61"/>
      <c r="EU100" s="61"/>
      <c r="EV100" s="61"/>
      <c r="EW100" s="61"/>
      <c r="EX100" s="61"/>
      <c r="EY100" s="61"/>
      <c r="EZ100" s="24"/>
      <c r="FA100" s="24"/>
      <c r="FB100" s="24"/>
      <c r="FC100" s="24"/>
      <c r="FD100" s="24"/>
      <c r="FE100" s="24"/>
      <c r="FF100" s="24"/>
      <c r="FG100" s="24"/>
      <c r="FH100" s="24"/>
      <c r="FI100" s="24"/>
      <c r="FJ100" s="24"/>
      <c r="FK100" s="10"/>
      <c r="FL100" s="20"/>
      <c r="FM100" s="17"/>
      <c r="FN100" s="17"/>
      <c r="FO100" s="15"/>
      <c r="FP100" s="24"/>
      <c r="FQ100" s="24"/>
      <c r="FR100" s="24"/>
      <c r="FS100" s="24"/>
      <c r="FT100" s="24"/>
      <c r="FU100" s="24"/>
      <c r="FV100" s="24"/>
      <c r="FW100" s="10"/>
      <c r="FX100" s="20"/>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11"/>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2"/>
      <c r="MB100" s="33"/>
      <c r="MC100" s="22"/>
      <c r="MD100" s="22"/>
      <c r="ME100" s="22"/>
      <c r="MF100" s="22"/>
      <c r="MG100" s="22"/>
      <c r="MH100" s="22"/>
      <c r="MI100" s="22"/>
      <c r="MJ100" s="22"/>
      <c r="MK100" s="22"/>
      <c r="ML100" s="17"/>
      <c r="MM100" s="17"/>
      <c r="MN100" s="17"/>
      <c r="MO100" s="22"/>
      <c r="MP100" s="22"/>
      <c r="MQ100" s="22"/>
      <c r="MR100" s="22"/>
      <c r="MS100" s="22"/>
      <c r="MT100" s="22"/>
      <c r="MU100" s="22"/>
      <c r="MV100" s="22"/>
      <c r="MW100" s="22"/>
      <c r="MX100" s="22"/>
      <c r="MY100" s="16"/>
      <c r="MZ100" s="61"/>
      <c r="NA100" s="61"/>
      <c r="NB100" s="61"/>
      <c r="NC100" s="61"/>
      <c r="ND100" s="61"/>
      <c r="NE100" s="61"/>
      <c r="NF100" s="61"/>
      <c r="NG100" s="61"/>
      <c r="NH100" s="61"/>
      <c r="NI100" s="61"/>
      <c r="NJ100" s="61"/>
      <c r="NK100" s="61"/>
      <c r="NL100" s="61"/>
      <c r="NM100" s="61"/>
      <c r="NN100" s="61"/>
      <c r="NO100" s="61"/>
      <c r="NP100" s="61"/>
      <c r="NQ100" s="61"/>
      <c r="NR100" s="61"/>
      <c r="NS100" s="61"/>
      <c r="NT100" s="61"/>
      <c r="NU100" s="61"/>
      <c r="NV100" s="61"/>
      <c r="NW100" s="61"/>
      <c r="NX100" s="61"/>
      <c r="NY100" s="61"/>
      <c r="NZ100" s="61"/>
      <c r="OA100" s="61"/>
      <c r="OB100" s="61"/>
      <c r="OC100" s="61"/>
      <c r="OD100" s="61"/>
      <c r="OE100" s="61"/>
      <c r="OF100" s="61"/>
      <c r="OG100" s="61"/>
      <c r="OH100" s="61"/>
      <c r="OI100" s="61"/>
      <c r="OJ100" s="60"/>
      <c r="OK100" s="22"/>
      <c r="OL100" s="22"/>
      <c r="OM100" s="61"/>
      <c r="ON100" s="61"/>
      <c r="OO100" s="61"/>
      <c r="OP100" s="61"/>
      <c r="OQ100" s="61"/>
      <c r="OR100" s="61"/>
      <c r="OS100" s="61"/>
      <c r="OT100" s="61"/>
      <c r="OU100" s="61"/>
      <c r="OV100" s="61"/>
      <c r="OW100" s="61"/>
      <c r="OX100" s="61"/>
      <c r="OY100" s="61"/>
      <c r="OZ100" s="61"/>
      <c r="PA100" s="61"/>
      <c r="PB100" s="61"/>
      <c r="PC100" s="61"/>
      <c r="PD100" s="61"/>
      <c r="PE100" s="61"/>
      <c r="PF100" s="61"/>
      <c r="PG100" s="61"/>
      <c r="PH100" s="61"/>
      <c r="PI100" s="61"/>
      <c r="PJ100" s="61"/>
      <c r="PK100" s="62"/>
      <c r="PL100" s="33"/>
      <c r="PM100" s="22"/>
      <c r="PN100" s="22"/>
      <c r="PO100" s="22"/>
      <c r="PP100" s="22"/>
      <c r="PQ100" s="22"/>
      <c r="PR100" s="22"/>
      <c r="PS100" s="22"/>
      <c r="PT100" s="22"/>
      <c r="PU100" s="22"/>
      <c r="PV100" s="22"/>
      <c r="PW100" s="22"/>
      <c r="PX100" s="22"/>
      <c r="PY100" s="22"/>
      <c r="PZ100" s="22"/>
      <c r="QA100" s="22"/>
      <c r="QB100" s="22"/>
      <c r="QC100" s="22"/>
      <c r="QD100" s="22"/>
      <c r="QE100" s="22"/>
      <c r="QF100" s="22"/>
      <c r="QG100" s="22"/>
      <c r="QH100" s="22"/>
      <c r="QI100" s="11"/>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9"/>
      <c r="TT100" s="9"/>
    </row>
    <row r="101" spans="1:540" ht="9.6" customHeight="1"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15"/>
      <c r="BO101" s="24"/>
      <c r="BP101" s="24"/>
      <c r="BQ101" s="24"/>
      <c r="BR101" s="24"/>
      <c r="BS101" s="24"/>
      <c r="BT101" s="24"/>
      <c r="BU101" s="24"/>
      <c r="BV101" s="24"/>
      <c r="BW101" s="40"/>
      <c r="BX101" s="16"/>
      <c r="BY101" s="9"/>
      <c r="BZ101" s="9"/>
      <c r="CA101" s="17"/>
      <c r="CB101" s="15"/>
      <c r="CC101" s="24"/>
      <c r="CD101" s="24"/>
      <c r="CE101" s="24"/>
      <c r="CF101" s="24"/>
      <c r="CG101" s="24"/>
      <c r="CH101" s="24"/>
      <c r="CI101" s="24"/>
      <c r="CJ101" s="24"/>
      <c r="CK101" s="24"/>
      <c r="CL101" s="24"/>
      <c r="CM101" s="66"/>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c r="DW101" s="61"/>
      <c r="DX101" s="65"/>
      <c r="DY101" s="24"/>
      <c r="DZ101" s="24"/>
      <c r="EA101" s="65"/>
      <c r="EB101" s="61"/>
      <c r="EC101" s="65"/>
      <c r="ED101" s="65"/>
      <c r="EE101" s="65"/>
      <c r="EF101" s="65"/>
      <c r="EG101" s="65"/>
      <c r="EH101" s="65"/>
      <c r="EI101" s="65"/>
      <c r="EJ101" s="65"/>
      <c r="EK101" s="65"/>
      <c r="EL101" s="65"/>
      <c r="EM101" s="65"/>
      <c r="EN101" s="65"/>
      <c r="EO101" s="65"/>
      <c r="EP101" s="65"/>
      <c r="EQ101" s="65"/>
      <c r="ER101" s="65"/>
      <c r="ES101" s="65"/>
      <c r="ET101" s="65"/>
      <c r="EU101" s="65"/>
      <c r="EV101" s="65"/>
      <c r="EW101" s="65"/>
      <c r="EX101" s="61"/>
      <c r="EY101" s="25"/>
      <c r="EZ101" s="24"/>
      <c r="FA101" s="24"/>
      <c r="FB101" s="24"/>
      <c r="FC101" s="24"/>
      <c r="FD101" s="24"/>
      <c r="FE101" s="24"/>
      <c r="FF101" s="24"/>
      <c r="FG101" s="24"/>
      <c r="FH101" s="24"/>
      <c r="FI101" s="24"/>
      <c r="FJ101" s="31"/>
      <c r="FK101" s="22"/>
      <c r="FL101" s="9"/>
      <c r="FM101" s="9"/>
      <c r="FN101" s="18"/>
      <c r="FO101" s="24"/>
      <c r="FP101" s="24"/>
      <c r="FQ101" s="24"/>
      <c r="FR101" s="24"/>
      <c r="FS101" s="24"/>
      <c r="FT101" s="24"/>
      <c r="FU101" s="24"/>
      <c r="FV101" s="24"/>
      <c r="FW101" s="10"/>
      <c r="FX101" s="38"/>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11"/>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6"/>
      <c r="MC101" s="22"/>
      <c r="MD101" s="22"/>
      <c r="ME101" s="22"/>
      <c r="MF101" s="22"/>
      <c r="MG101" s="22"/>
      <c r="MH101" s="22"/>
      <c r="MI101" s="22"/>
      <c r="MJ101" s="22"/>
      <c r="MK101" s="22"/>
      <c r="ML101" s="22"/>
      <c r="MM101" s="10"/>
      <c r="MN101" s="11"/>
      <c r="MO101" s="17"/>
      <c r="MP101" s="22"/>
      <c r="MQ101" s="22"/>
      <c r="MR101" s="22"/>
      <c r="MS101" s="22"/>
      <c r="MT101" s="22"/>
      <c r="MU101" s="22"/>
      <c r="MV101" s="22"/>
      <c r="MW101" s="22"/>
      <c r="MX101" s="22"/>
      <c r="MY101" s="16"/>
      <c r="MZ101" s="61"/>
      <c r="NA101" s="61"/>
      <c r="NB101" s="61"/>
      <c r="NC101" s="61"/>
      <c r="ND101" s="61"/>
      <c r="NE101" s="61"/>
      <c r="NF101" s="61"/>
      <c r="NG101" s="61"/>
      <c r="NH101" s="61"/>
      <c r="NI101" s="61"/>
      <c r="NJ101" s="61"/>
      <c r="NK101" s="61"/>
      <c r="NL101" s="61"/>
      <c r="NM101" s="61"/>
      <c r="NN101" s="61"/>
      <c r="NO101" s="61"/>
      <c r="NP101" s="61"/>
      <c r="NQ101" s="61"/>
      <c r="NR101" s="61"/>
      <c r="NS101" s="61"/>
      <c r="NT101" s="61"/>
      <c r="NU101" s="61"/>
      <c r="NV101" s="61"/>
      <c r="NW101" s="61"/>
      <c r="NX101" s="61"/>
      <c r="NY101" s="61"/>
      <c r="NZ101" s="61"/>
      <c r="OA101" s="61"/>
      <c r="OB101" s="61"/>
      <c r="OC101" s="61"/>
      <c r="OD101" s="61"/>
      <c r="OE101" s="61"/>
      <c r="OF101" s="61"/>
      <c r="OG101" s="61"/>
      <c r="OH101" s="61"/>
      <c r="OI101" s="61"/>
      <c r="OJ101" s="60"/>
      <c r="OK101" s="22"/>
      <c r="OL101" s="22"/>
      <c r="OM101" s="61"/>
      <c r="ON101" s="61"/>
      <c r="OO101" s="61"/>
      <c r="OP101" s="61"/>
      <c r="OQ101" s="61"/>
      <c r="OR101" s="61"/>
      <c r="OS101" s="61"/>
      <c r="OT101" s="61"/>
      <c r="OU101" s="61"/>
      <c r="OV101" s="61"/>
      <c r="OW101" s="61"/>
      <c r="OX101" s="61"/>
      <c r="OY101" s="61"/>
      <c r="OZ101" s="61"/>
      <c r="PA101" s="61"/>
      <c r="PB101" s="61"/>
      <c r="PC101" s="61"/>
      <c r="PD101" s="61"/>
      <c r="PE101" s="61"/>
      <c r="PF101" s="61"/>
      <c r="PG101" s="61"/>
      <c r="PH101" s="61"/>
      <c r="PI101" s="61"/>
      <c r="PJ101" s="61"/>
      <c r="PK101" s="62"/>
      <c r="PL101" s="33"/>
      <c r="PM101" s="22"/>
      <c r="PN101" s="22"/>
      <c r="PO101" s="22"/>
      <c r="PP101" s="22"/>
      <c r="PQ101" s="22"/>
      <c r="PR101" s="22"/>
      <c r="PS101" s="22"/>
      <c r="PT101" s="22"/>
      <c r="PU101" s="22"/>
      <c r="PV101" s="22"/>
      <c r="PW101" s="17"/>
      <c r="PX101" s="22"/>
      <c r="PY101" s="22"/>
      <c r="PZ101" s="22"/>
      <c r="QA101" s="22"/>
      <c r="QB101" s="22"/>
      <c r="QC101" s="22"/>
      <c r="QD101" s="22"/>
      <c r="QE101" s="22"/>
      <c r="QF101" s="22"/>
      <c r="QG101" s="22"/>
      <c r="QH101" s="22"/>
      <c r="QI101" s="15"/>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9"/>
      <c r="TT101" s="9"/>
    </row>
    <row r="102" spans="1:540" ht="9.6" customHeight="1"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11"/>
      <c r="BO102" s="10"/>
      <c r="BP102" s="24"/>
      <c r="BQ102" s="24"/>
      <c r="BR102" s="24"/>
      <c r="BS102" s="24"/>
      <c r="BT102" s="24"/>
      <c r="BU102" s="24"/>
      <c r="BV102" s="24"/>
      <c r="BW102" s="24"/>
      <c r="BX102" s="29"/>
      <c r="BY102" s="9"/>
      <c r="BZ102" s="9"/>
      <c r="CA102" s="9"/>
      <c r="CB102" s="17"/>
      <c r="CC102" s="12"/>
      <c r="CD102" s="24"/>
      <c r="CE102" s="24"/>
      <c r="CF102" s="24"/>
      <c r="CG102" s="24"/>
      <c r="CH102" s="24"/>
      <c r="CI102" s="24"/>
      <c r="CJ102" s="24"/>
      <c r="CK102" s="24"/>
      <c r="CL102" s="24"/>
      <c r="CM102" s="66"/>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c r="DW102" s="61"/>
      <c r="DX102" s="65"/>
      <c r="DY102" s="24"/>
      <c r="DZ102" s="24"/>
      <c r="EA102" s="24"/>
      <c r="EB102" s="24"/>
      <c r="EC102" s="24"/>
      <c r="ED102" s="24"/>
      <c r="EE102" s="24"/>
      <c r="EF102" s="24"/>
      <c r="EG102" s="24"/>
      <c r="EH102" s="24"/>
      <c r="EI102" s="24"/>
      <c r="EJ102" s="24"/>
      <c r="EK102" s="24"/>
      <c r="EL102" s="24"/>
      <c r="EM102" s="24"/>
      <c r="EN102" s="24"/>
      <c r="EO102" s="24"/>
      <c r="EP102" s="24"/>
      <c r="EQ102" s="24"/>
      <c r="ER102" s="24"/>
      <c r="ES102" s="24"/>
      <c r="ET102" s="24"/>
      <c r="EU102" s="24"/>
      <c r="EV102" s="24"/>
      <c r="EW102" s="24"/>
      <c r="EX102" s="24"/>
      <c r="EY102" s="24"/>
      <c r="EZ102" s="24"/>
      <c r="FA102" s="24"/>
      <c r="FB102" s="24"/>
      <c r="FC102" s="24"/>
      <c r="FD102" s="24"/>
      <c r="FE102" s="24"/>
      <c r="FF102" s="24"/>
      <c r="FG102" s="24"/>
      <c r="FH102" s="24"/>
      <c r="FI102" s="24"/>
      <c r="FJ102" s="17"/>
      <c r="FK102" s="9"/>
      <c r="FL102" s="9"/>
      <c r="FM102" s="9"/>
      <c r="FN102" s="16"/>
      <c r="FO102" s="10"/>
      <c r="FP102" s="24"/>
      <c r="FQ102" s="24"/>
      <c r="FR102" s="24"/>
      <c r="FS102" s="24"/>
      <c r="FT102" s="24"/>
      <c r="FU102" s="24"/>
      <c r="FV102" s="24"/>
      <c r="FW102" s="24"/>
      <c r="FX102" s="18"/>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11"/>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6"/>
      <c r="MC102" s="17"/>
      <c r="MD102" s="22"/>
      <c r="ME102" s="22"/>
      <c r="MF102" s="22"/>
      <c r="MG102" s="22"/>
      <c r="MH102" s="22"/>
      <c r="MI102" s="22"/>
      <c r="MJ102" s="22"/>
      <c r="MK102" s="22"/>
      <c r="ML102" s="17"/>
      <c r="MM102" s="10"/>
      <c r="MN102" s="10"/>
      <c r="MO102" s="13"/>
      <c r="MP102" s="17"/>
      <c r="MQ102" s="22"/>
      <c r="MR102" s="22"/>
      <c r="MS102" s="22"/>
      <c r="MT102" s="22"/>
      <c r="MU102" s="22"/>
      <c r="MV102" s="22"/>
      <c r="MW102" s="22"/>
      <c r="MX102" s="22"/>
      <c r="MY102" s="16"/>
      <c r="MZ102" s="61"/>
      <c r="NA102" s="61"/>
      <c r="NB102" s="61"/>
      <c r="NC102" s="61"/>
      <c r="ND102" s="61"/>
      <c r="NE102" s="61"/>
      <c r="NF102" s="61"/>
      <c r="NG102" s="61"/>
      <c r="NH102" s="61"/>
      <c r="NI102" s="61"/>
      <c r="NJ102" s="61"/>
      <c r="NK102" s="61"/>
      <c r="NL102" s="61"/>
      <c r="NM102" s="61"/>
      <c r="NN102" s="61"/>
      <c r="NO102" s="61"/>
      <c r="NP102" s="61"/>
      <c r="NQ102" s="61"/>
      <c r="NR102" s="61"/>
      <c r="NS102" s="61"/>
      <c r="NT102" s="61"/>
      <c r="NU102" s="61"/>
      <c r="NV102" s="61"/>
      <c r="NW102" s="61"/>
      <c r="NX102" s="61"/>
      <c r="NY102" s="61"/>
      <c r="NZ102" s="61"/>
      <c r="OA102" s="61"/>
      <c r="OB102" s="61"/>
      <c r="OC102" s="61"/>
      <c r="OD102" s="61"/>
      <c r="OE102" s="61"/>
      <c r="OF102" s="61"/>
      <c r="OG102" s="61"/>
      <c r="OH102" s="61"/>
      <c r="OI102" s="61"/>
      <c r="OJ102" s="60"/>
      <c r="OK102" s="22"/>
      <c r="OL102" s="22"/>
      <c r="OM102" s="61"/>
      <c r="ON102" s="61"/>
      <c r="OO102" s="61"/>
      <c r="OP102" s="61"/>
      <c r="OQ102" s="61"/>
      <c r="OR102" s="61"/>
      <c r="OS102" s="61"/>
      <c r="OT102" s="61"/>
      <c r="OU102" s="61"/>
      <c r="OV102" s="61"/>
      <c r="OW102" s="61"/>
      <c r="OX102" s="61"/>
      <c r="OY102" s="61"/>
      <c r="OZ102" s="61"/>
      <c r="PA102" s="61"/>
      <c r="PB102" s="61"/>
      <c r="PC102" s="61"/>
      <c r="PD102" s="61"/>
      <c r="PE102" s="61"/>
      <c r="PF102" s="61"/>
      <c r="PG102" s="61"/>
      <c r="PH102" s="61"/>
      <c r="PI102" s="61"/>
      <c r="PJ102" s="61"/>
      <c r="PK102" s="62"/>
      <c r="PL102" s="33"/>
      <c r="PM102" s="22"/>
      <c r="PN102" s="22"/>
      <c r="PO102" s="22"/>
      <c r="PP102" s="22"/>
      <c r="PQ102" s="22"/>
      <c r="PR102" s="22"/>
      <c r="PS102" s="22"/>
      <c r="PT102" s="22"/>
      <c r="PU102" s="22"/>
      <c r="PV102" s="22"/>
      <c r="PW102" s="16"/>
      <c r="PX102" s="15"/>
      <c r="PY102" s="32"/>
      <c r="PZ102" s="22"/>
      <c r="QA102" s="22"/>
      <c r="QB102" s="22"/>
      <c r="QC102" s="22"/>
      <c r="QD102" s="22"/>
      <c r="QE102" s="22"/>
      <c r="QF102" s="22"/>
      <c r="QG102" s="22"/>
      <c r="QH102" s="2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9"/>
      <c r="TT102" s="9"/>
    </row>
    <row r="103" spans="1:540" ht="9.6" customHeight="1"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13"/>
      <c r="BO103" s="10"/>
      <c r="BP103" s="24"/>
      <c r="BQ103" s="24"/>
      <c r="BR103" s="24"/>
      <c r="BS103" s="24"/>
      <c r="BT103" s="24"/>
      <c r="BU103" s="24"/>
      <c r="BV103" s="24"/>
      <c r="BW103" s="24"/>
      <c r="BX103" s="18"/>
      <c r="BY103" s="9"/>
      <c r="BZ103" s="9"/>
      <c r="CA103" s="9"/>
      <c r="CB103" s="9"/>
      <c r="CC103" s="16"/>
      <c r="CD103" s="10"/>
      <c r="CE103" s="24"/>
      <c r="CF103" s="24"/>
      <c r="CG103" s="24"/>
      <c r="CH103" s="24"/>
      <c r="CI103" s="24"/>
      <c r="CJ103" s="24"/>
      <c r="CK103" s="24"/>
      <c r="CL103" s="24"/>
      <c r="CM103" s="24"/>
      <c r="CN103" s="25"/>
      <c r="CO103" s="35"/>
      <c r="CP103" s="66"/>
      <c r="CQ103" s="66"/>
      <c r="CR103" s="61"/>
      <c r="CS103" s="61"/>
      <c r="CT103" s="61"/>
      <c r="CU103" s="69"/>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c r="DW103" s="61"/>
      <c r="DX103" s="65"/>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10"/>
      <c r="FI103" s="13"/>
      <c r="FJ103" s="9"/>
      <c r="FK103" s="9"/>
      <c r="FL103" s="9"/>
      <c r="FM103" s="9"/>
      <c r="FN103" s="13"/>
      <c r="FO103" s="24"/>
      <c r="FP103" s="24"/>
      <c r="FQ103" s="24"/>
      <c r="FR103" s="24"/>
      <c r="FS103" s="24"/>
      <c r="FT103" s="24"/>
      <c r="FU103" s="24"/>
      <c r="FV103" s="24"/>
      <c r="FW103" s="12"/>
      <c r="FX103" s="18"/>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11"/>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3"/>
      <c r="MC103" s="22"/>
      <c r="MD103" s="22"/>
      <c r="ME103" s="22"/>
      <c r="MF103" s="22"/>
      <c r="MG103" s="22"/>
      <c r="MH103" s="22"/>
      <c r="MI103" s="22"/>
      <c r="MJ103" s="22"/>
      <c r="MK103" s="22"/>
      <c r="ML103" s="18"/>
      <c r="MM103" s="10"/>
      <c r="MN103" s="10"/>
      <c r="MO103" s="10"/>
      <c r="MP103" s="18"/>
      <c r="MQ103" s="17"/>
      <c r="MR103" s="22"/>
      <c r="MS103" s="22"/>
      <c r="MT103" s="22"/>
      <c r="MU103" s="22"/>
      <c r="MV103" s="22"/>
      <c r="MW103" s="22"/>
      <c r="MX103" s="22"/>
      <c r="MY103" s="16"/>
      <c r="MZ103" s="61"/>
      <c r="NA103" s="61"/>
      <c r="NB103" s="61"/>
      <c r="NC103" s="61"/>
      <c r="ND103" s="61"/>
      <c r="NE103" s="61"/>
      <c r="NF103" s="61"/>
      <c r="NG103" s="61"/>
      <c r="NH103" s="61"/>
      <c r="NI103" s="61"/>
      <c r="NJ103" s="61"/>
      <c r="NK103" s="61"/>
      <c r="NL103" s="61"/>
      <c r="NM103" s="61"/>
      <c r="NN103" s="61"/>
      <c r="NO103" s="61"/>
      <c r="NP103" s="61"/>
      <c r="NQ103" s="61"/>
      <c r="NR103" s="61"/>
      <c r="NS103" s="61"/>
      <c r="NT103" s="61"/>
      <c r="NU103" s="61"/>
      <c r="NV103" s="61"/>
      <c r="NW103" s="61"/>
      <c r="NX103" s="61"/>
      <c r="NY103" s="61"/>
      <c r="NZ103" s="61"/>
      <c r="OA103" s="61"/>
      <c r="OB103" s="61"/>
      <c r="OC103" s="61"/>
      <c r="OD103" s="61"/>
      <c r="OE103" s="61"/>
      <c r="OF103" s="61"/>
      <c r="OG103" s="61"/>
      <c r="OH103" s="61"/>
      <c r="OI103" s="61"/>
      <c r="OJ103" s="60"/>
      <c r="OK103" s="22"/>
      <c r="OL103" s="22"/>
      <c r="OM103" s="61"/>
      <c r="ON103" s="61"/>
      <c r="OO103" s="61"/>
      <c r="OP103" s="61"/>
      <c r="OQ103" s="61"/>
      <c r="OR103" s="61"/>
      <c r="OS103" s="61"/>
      <c r="OT103" s="61"/>
      <c r="OU103" s="61"/>
      <c r="OV103" s="61"/>
      <c r="OW103" s="61"/>
      <c r="OX103" s="61"/>
      <c r="OY103" s="61"/>
      <c r="OZ103" s="61"/>
      <c r="PA103" s="61"/>
      <c r="PB103" s="61"/>
      <c r="PC103" s="61"/>
      <c r="PD103" s="61"/>
      <c r="PE103" s="61"/>
      <c r="PF103" s="61"/>
      <c r="PG103" s="61"/>
      <c r="PH103" s="61"/>
      <c r="PI103" s="61"/>
      <c r="PJ103" s="61"/>
      <c r="PK103" s="61"/>
      <c r="PL103" s="33"/>
      <c r="PM103" s="22"/>
      <c r="PN103" s="22"/>
      <c r="PO103" s="22"/>
      <c r="PP103" s="22"/>
      <c r="PQ103" s="22"/>
      <c r="PR103" s="22"/>
      <c r="PS103" s="22"/>
      <c r="PT103" s="17"/>
      <c r="PU103" s="17"/>
      <c r="PV103" s="11"/>
      <c r="PW103" s="10"/>
      <c r="PX103" s="10"/>
      <c r="PY103" s="13"/>
      <c r="PZ103" s="22"/>
      <c r="QA103" s="22"/>
      <c r="QB103" s="22"/>
      <c r="QC103" s="22"/>
      <c r="QD103" s="22"/>
      <c r="QE103" s="22"/>
      <c r="QF103" s="22"/>
      <c r="QG103" s="22"/>
      <c r="QH103" s="2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9"/>
      <c r="TT103" s="9"/>
    </row>
    <row r="104" spans="1:540" ht="9.6" customHeight="1"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16"/>
      <c r="BO104" s="10"/>
      <c r="BP104" s="24"/>
      <c r="BQ104" s="24"/>
      <c r="BR104" s="24"/>
      <c r="BS104" s="24"/>
      <c r="BT104" s="24"/>
      <c r="BU104" s="24"/>
      <c r="BV104" s="24"/>
      <c r="BW104" s="31"/>
      <c r="BX104" s="17"/>
      <c r="BY104" s="9"/>
      <c r="BZ104" s="9"/>
      <c r="CA104" s="9"/>
      <c r="CB104" s="9"/>
      <c r="CC104" s="9"/>
      <c r="CD104" s="12"/>
      <c r="CE104" s="24"/>
      <c r="CF104" s="24"/>
      <c r="CG104" s="24"/>
      <c r="CH104" s="24"/>
      <c r="CI104" s="24"/>
      <c r="CJ104" s="24"/>
      <c r="CK104" s="24"/>
      <c r="CL104" s="24"/>
      <c r="CM104" s="24"/>
      <c r="CN104" s="24"/>
      <c r="CO104" s="24"/>
      <c r="CP104" s="24"/>
      <c r="CQ104" s="24"/>
      <c r="CR104" s="24"/>
      <c r="CS104" s="24"/>
      <c r="CT104" s="24"/>
      <c r="CU104" s="24"/>
      <c r="CV104" s="66"/>
      <c r="CW104" s="66"/>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c r="DW104" s="61"/>
      <c r="DX104" s="65"/>
      <c r="DY104" s="24"/>
      <c r="DZ104" s="24"/>
      <c r="EA104" s="24"/>
      <c r="EB104" s="24"/>
      <c r="EC104" s="24"/>
      <c r="ED104" s="24"/>
      <c r="EE104" s="24"/>
      <c r="EF104" s="24"/>
      <c r="EG104" s="24"/>
      <c r="EH104" s="24"/>
      <c r="EI104" s="24"/>
      <c r="EJ104" s="24"/>
      <c r="EK104" s="24"/>
      <c r="EL104" s="24"/>
      <c r="EM104" s="24"/>
      <c r="EN104" s="24"/>
      <c r="EO104" s="24"/>
      <c r="EP104" s="24"/>
      <c r="EQ104" s="24"/>
      <c r="ER104" s="24"/>
      <c r="ES104" s="24"/>
      <c r="ET104" s="24"/>
      <c r="EU104" s="24"/>
      <c r="EV104" s="24"/>
      <c r="EW104" s="24"/>
      <c r="EX104" s="24"/>
      <c r="EY104" s="24"/>
      <c r="EZ104" s="24"/>
      <c r="FA104" s="24"/>
      <c r="FB104" s="24"/>
      <c r="FC104" s="24"/>
      <c r="FD104" s="24"/>
      <c r="FE104" s="24"/>
      <c r="FF104" s="24"/>
      <c r="FG104" s="24"/>
      <c r="FH104" s="10"/>
      <c r="FI104" s="17"/>
      <c r="FJ104" s="9"/>
      <c r="FK104" s="9"/>
      <c r="FL104" s="9"/>
      <c r="FM104" s="9"/>
      <c r="FN104" s="13"/>
      <c r="FO104" s="24"/>
      <c r="FP104" s="24"/>
      <c r="FQ104" s="24"/>
      <c r="FR104" s="24"/>
      <c r="FS104" s="24"/>
      <c r="FT104" s="24"/>
      <c r="FU104" s="24"/>
      <c r="FV104" s="24"/>
      <c r="FW104" s="12"/>
      <c r="FX104" s="22"/>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11"/>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5"/>
      <c r="MC104" s="22"/>
      <c r="MD104" s="22"/>
      <c r="ME104" s="22"/>
      <c r="MF104" s="22"/>
      <c r="MG104" s="22"/>
      <c r="MH104" s="22"/>
      <c r="MI104" s="22"/>
      <c r="MJ104" s="22"/>
      <c r="MK104" s="17"/>
      <c r="ML104" s="30"/>
      <c r="MM104" s="10"/>
      <c r="MN104" s="10"/>
      <c r="MO104" s="10"/>
      <c r="MP104" s="12"/>
      <c r="MQ104" s="17"/>
      <c r="MR104" s="22"/>
      <c r="MS104" s="22"/>
      <c r="MT104" s="22"/>
      <c r="MU104" s="22"/>
      <c r="MV104" s="22"/>
      <c r="MW104" s="22"/>
      <c r="MX104" s="22"/>
      <c r="MY104" s="68"/>
      <c r="MZ104" s="61"/>
      <c r="NA104" s="61"/>
      <c r="NB104" s="61"/>
      <c r="NC104" s="61"/>
      <c r="ND104" s="61"/>
      <c r="NE104" s="61"/>
      <c r="NF104" s="61"/>
      <c r="NG104" s="61"/>
      <c r="NH104" s="61"/>
      <c r="NI104" s="61"/>
      <c r="NJ104" s="61"/>
      <c r="NK104" s="61"/>
      <c r="NL104" s="61"/>
      <c r="NM104" s="61"/>
      <c r="NN104" s="61"/>
      <c r="NO104" s="61"/>
      <c r="NP104" s="61"/>
      <c r="NQ104" s="61"/>
      <c r="NR104" s="61"/>
      <c r="NS104" s="61"/>
      <c r="NT104" s="61"/>
      <c r="NU104" s="61"/>
      <c r="NV104" s="61"/>
      <c r="NW104" s="61"/>
      <c r="NX104" s="61"/>
      <c r="NY104" s="61"/>
      <c r="NZ104" s="61"/>
      <c r="OA104" s="61"/>
      <c r="OB104" s="61"/>
      <c r="OC104" s="61"/>
      <c r="OD104" s="61"/>
      <c r="OE104" s="61"/>
      <c r="OF104" s="61"/>
      <c r="OG104" s="61"/>
      <c r="OH104" s="61"/>
      <c r="OI104" s="61"/>
      <c r="OJ104" s="60"/>
      <c r="OK104" s="22"/>
      <c r="OL104" s="18"/>
      <c r="OM104" s="57"/>
      <c r="ON104" s="57"/>
      <c r="OO104" s="57"/>
      <c r="OP104" s="57"/>
      <c r="OQ104" s="57"/>
      <c r="OR104" s="57"/>
      <c r="OS104" s="57"/>
      <c r="OT104" s="57"/>
      <c r="OU104" s="57"/>
      <c r="OV104" s="57"/>
      <c r="OW104" s="57"/>
      <c r="OX104" s="57"/>
      <c r="OY104" s="57"/>
      <c r="OZ104" s="57"/>
      <c r="PA104" s="57"/>
      <c r="PB104" s="57"/>
      <c r="PC104" s="57"/>
      <c r="PD104" s="57"/>
      <c r="PE104" s="57"/>
      <c r="PF104" s="57"/>
      <c r="PG104" s="57"/>
      <c r="PH104" s="57"/>
      <c r="PI104" s="57"/>
      <c r="PJ104" s="57"/>
      <c r="PK104" s="67"/>
      <c r="PL104" s="22"/>
      <c r="PM104" s="22"/>
      <c r="PN104" s="22"/>
      <c r="PO104" s="22"/>
      <c r="PP104" s="22"/>
      <c r="PQ104" s="22"/>
      <c r="PR104" s="22"/>
      <c r="PS104" s="22"/>
      <c r="PT104" s="22"/>
      <c r="PU104" s="15"/>
      <c r="PV104" s="10"/>
      <c r="PW104" s="10"/>
      <c r="PX104" s="10"/>
      <c r="PY104" s="18"/>
      <c r="PZ104" s="18"/>
      <c r="QA104" s="22"/>
      <c r="QB104" s="22"/>
      <c r="QC104" s="22"/>
      <c r="QD104" s="22"/>
      <c r="QE104" s="22"/>
      <c r="QF104" s="22"/>
      <c r="QG104" s="22"/>
      <c r="QH104" s="17"/>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9"/>
      <c r="TT104" s="9"/>
    </row>
    <row r="105" spans="1:540" ht="9.6" customHeight="1"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22"/>
      <c r="BO105" s="24"/>
      <c r="BP105" s="24"/>
      <c r="BQ105" s="24"/>
      <c r="BR105" s="24"/>
      <c r="BS105" s="24"/>
      <c r="BT105" s="24"/>
      <c r="BU105" s="24"/>
      <c r="BV105" s="24"/>
      <c r="BW105" s="31"/>
      <c r="BX105" s="17"/>
      <c r="BY105" s="9"/>
      <c r="BZ105" s="9"/>
      <c r="CA105" s="9"/>
      <c r="CB105" s="9"/>
      <c r="CC105" s="9"/>
      <c r="CD105" s="18"/>
      <c r="CE105" s="10"/>
      <c r="CF105" s="24"/>
      <c r="CG105" s="24"/>
      <c r="CH105" s="24"/>
      <c r="CI105" s="24"/>
      <c r="CJ105" s="24"/>
      <c r="CK105" s="24"/>
      <c r="CL105" s="24"/>
      <c r="CM105" s="24"/>
      <c r="CN105" s="24"/>
      <c r="CO105" s="24"/>
      <c r="CP105" s="24"/>
      <c r="CQ105" s="24"/>
      <c r="CR105" s="24"/>
      <c r="CS105" s="24"/>
      <c r="CT105" s="24"/>
      <c r="CU105" s="24"/>
      <c r="CV105" s="24"/>
      <c r="CW105" s="24"/>
      <c r="CX105" s="24"/>
      <c r="CY105" s="24"/>
      <c r="CZ105" s="27"/>
      <c r="DA105" s="35"/>
      <c r="DB105" s="64"/>
      <c r="DC105" s="65"/>
      <c r="DD105" s="65"/>
      <c r="DE105" s="65"/>
      <c r="DF105" s="61"/>
      <c r="DG105" s="61"/>
      <c r="DH105" s="61"/>
      <c r="DI105" s="61"/>
      <c r="DJ105" s="61"/>
      <c r="DK105" s="61"/>
      <c r="DL105" s="61"/>
      <c r="DM105" s="61"/>
      <c r="DN105" s="61"/>
      <c r="DO105" s="61"/>
      <c r="DP105" s="61"/>
      <c r="DQ105" s="61"/>
      <c r="DR105" s="61"/>
      <c r="DS105" s="61"/>
      <c r="DT105" s="61"/>
      <c r="DU105" s="61"/>
      <c r="DV105" s="61"/>
      <c r="DW105" s="61"/>
      <c r="DX105" s="65"/>
      <c r="DY105" s="24"/>
      <c r="DZ105" s="24"/>
      <c r="EA105" s="24"/>
      <c r="EB105" s="24"/>
      <c r="EC105" s="24"/>
      <c r="ED105" s="24"/>
      <c r="EE105" s="24"/>
      <c r="EF105" s="24"/>
      <c r="EG105" s="24"/>
      <c r="EH105" s="24"/>
      <c r="EI105" s="24"/>
      <c r="EJ105" s="24"/>
      <c r="EK105" s="24"/>
      <c r="EL105" s="24"/>
      <c r="EM105" s="24"/>
      <c r="EN105" s="24"/>
      <c r="EO105" s="24"/>
      <c r="EP105" s="24"/>
      <c r="EQ105" s="24"/>
      <c r="ER105" s="24"/>
      <c r="ES105" s="24"/>
      <c r="ET105" s="24"/>
      <c r="EU105" s="24"/>
      <c r="EV105" s="24"/>
      <c r="EW105" s="24"/>
      <c r="EX105" s="24"/>
      <c r="EY105" s="24"/>
      <c r="EZ105" s="24"/>
      <c r="FA105" s="24"/>
      <c r="FB105" s="24"/>
      <c r="FC105" s="24"/>
      <c r="FD105" s="24"/>
      <c r="FE105" s="24"/>
      <c r="FF105" s="24"/>
      <c r="FG105" s="24"/>
      <c r="FH105" s="11"/>
      <c r="FI105" s="9"/>
      <c r="FJ105" s="9"/>
      <c r="FK105" s="9"/>
      <c r="FL105" s="9"/>
      <c r="FM105" s="9"/>
      <c r="FN105" s="13"/>
      <c r="FO105" s="24"/>
      <c r="FP105" s="24"/>
      <c r="FQ105" s="24"/>
      <c r="FR105" s="24"/>
      <c r="FS105" s="24"/>
      <c r="FT105" s="24"/>
      <c r="FU105" s="24"/>
      <c r="FV105" s="24"/>
      <c r="FW105" s="11"/>
      <c r="FX105" s="17"/>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11"/>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2"/>
      <c r="MC105" s="18"/>
      <c r="MD105" s="22"/>
      <c r="ME105" s="22"/>
      <c r="MF105" s="22"/>
      <c r="MG105" s="22"/>
      <c r="MH105" s="22"/>
      <c r="MI105" s="22"/>
      <c r="MJ105" s="22"/>
      <c r="MK105" s="17"/>
      <c r="ML105" s="16"/>
      <c r="MM105" s="10"/>
      <c r="MN105" s="10"/>
      <c r="MO105" s="10"/>
      <c r="MP105" s="10"/>
      <c r="MQ105" s="13"/>
      <c r="MR105" s="17"/>
      <c r="MS105" s="22"/>
      <c r="MT105" s="22"/>
      <c r="MU105" s="22"/>
      <c r="MV105" s="22"/>
      <c r="MW105" s="22"/>
      <c r="MX105" s="22"/>
      <c r="MY105" s="33"/>
      <c r="MZ105" s="61"/>
      <c r="NA105" s="61"/>
      <c r="NB105" s="61"/>
      <c r="NC105" s="61"/>
      <c r="ND105" s="61"/>
      <c r="NE105" s="61"/>
      <c r="NF105" s="61"/>
      <c r="NG105" s="61"/>
      <c r="NH105" s="61"/>
      <c r="NI105" s="61"/>
      <c r="NJ105" s="61"/>
      <c r="NK105" s="61"/>
      <c r="NL105" s="61"/>
      <c r="NM105" s="61"/>
      <c r="NN105" s="61"/>
      <c r="NO105" s="61"/>
      <c r="NP105" s="61"/>
      <c r="NQ105" s="61"/>
      <c r="NR105" s="61"/>
      <c r="NS105" s="61"/>
      <c r="NT105" s="61"/>
      <c r="NU105" s="61"/>
      <c r="NV105" s="61"/>
      <c r="NW105" s="61"/>
      <c r="NX105" s="61"/>
      <c r="NY105" s="61"/>
      <c r="NZ105" s="61"/>
      <c r="OA105" s="61"/>
      <c r="OB105" s="61"/>
      <c r="OC105" s="61"/>
      <c r="OD105" s="61"/>
      <c r="OE105" s="61"/>
      <c r="OF105" s="61"/>
      <c r="OG105" s="61"/>
      <c r="OH105" s="61"/>
      <c r="OI105" s="61"/>
      <c r="OJ105" s="60"/>
      <c r="OK105" s="22"/>
      <c r="OL105" s="22"/>
      <c r="OM105" s="22"/>
      <c r="ON105" s="17"/>
      <c r="OO105" s="17"/>
      <c r="OP105" s="17"/>
      <c r="OQ105" s="17"/>
      <c r="OR105" s="17"/>
      <c r="OS105" s="17"/>
      <c r="OT105" s="17"/>
      <c r="OU105" s="17"/>
      <c r="OV105" s="17"/>
      <c r="OW105" s="17"/>
      <c r="OX105" s="17"/>
      <c r="OY105" s="17"/>
      <c r="OZ105" s="17"/>
      <c r="PA105" s="17"/>
      <c r="PB105" s="17"/>
      <c r="PC105" s="17"/>
      <c r="PD105" s="17"/>
      <c r="PE105" s="17"/>
      <c r="PF105" s="17"/>
      <c r="PG105" s="17"/>
      <c r="PH105" s="17"/>
      <c r="PI105" s="17"/>
      <c r="PJ105" s="17"/>
      <c r="PK105" s="22"/>
      <c r="PL105" s="22"/>
      <c r="PM105" s="22"/>
      <c r="PN105" s="22"/>
      <c r="PO105" s="22"/>
      <c r="PP105" s="22"/>
      <c r="PQ105" s="22"/>
      <c r="PR105" s="22"/>
      <c r="PS105" s="22"/>
      <c r="PT105" s="13"/>
      <c r="PU105" s="10"/>
      <c r="PV105" s="10"/>
      <c r="PW105" s="10"/>
      <c r="PX105" s="10"/>
      <c r="PY105" s="18"/>
      <c r="PZ105" s="22"/>
      <c r="QA105" s="22"/>
      <c r="QB105" s="22"/>
      <c r="QC105" s="22"/>
      <c r="QD105" s="22"/>
      <c r="QE105" s="22"/>
      <c r="QF105" s="22"/>
      <c r="QG105" s="2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9"/>
      <c r="TT105" s="9"/>
    </row>
    <row r="106" spans="1:540" ht="9.6" customHeight="1"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17"/>
      <c r="BO106" s="15"/>
      <c r="BP106" s="24"/>
      <c r="BQ106" s="24"/>
      <c r="BR106" s="24"/>
      <c r="BS106" s="24"/>
      <c r="BT106" s="24"/>
      <c r="BU106" s="24"/>
      <c r="BV106" s="10"/>
      <c r="BW106" s="31"/>
      <c r="BX106" s="17"/>
      <c r="BY106" s="9"/>
      <c r="BZ106" s="9"/>
      <c r="CA106" s="9"/>
      <c r="CB106" s="9"/>
      <c r="CC106" s="9"/>
      <c r="CD106" s="18"/>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7"/>
      <c r="DF106" s="24"/>
      <c r="DG106" s="25"/>
      <c r="DH106" s="25"/>
      <c r="DI106" s="66"/>
      <c r="DJ106" s="66"/>
      <c r="DK106" s="61"/>
      <c r="DL106" s="61"/>
      <c r="DM106" s="61"/>
      <c r="DN106" s="61"/>
      <c r="DO106" s="61"/>
      <c r="DP106" s="61"/>
      <c r="DQ106" s="61"/>
      <c r="DR106" s="61"/>
      <c r="DS106" s="61"/>
      <c r="DT106" s="61"/>
      <c r="DU106" s="61"/>
      <c r="DV106" s="61"/>
      <c r="DW106" s="61"/>
      <c r="DX106" s="65"/>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10"/>
      <c r="FH106" s="20"/>
      <c r="FI106" s="9"/>
      <c r="FJ106" s="9"/>
      <c r="FK106" s="9"/>
      <c r="FL106" s="9"/>
      <c r="FM106" s="9"/>
      <c r="FN106" s="34"/>
      <c r="FO106" s="10"/>
      <c r="FP106" s="24"/>
      <c r="FQ106" s="24"/>
      <c r="FR106" s="24"/>
      <c r="FS106" s="24"/>
      <c r="FT106" s="24"/>
      <c r="FU106" s="24"/>
      <c r="FV106" s="24"/>
      <c r="FW106" s="11"/>
      <c r="FX106" s="17"/>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11"/>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6"/>
      <c r="MD106" s="22"/>
      <c r="ME106" s="22"/>
      <c r="MF106" s="22"/>
      <c r="MG106" s="22"/>
      <c r="MH106" s="22"/>
      <c r="MI106" s="22"/>
      <c r="MJ106" s="22"/>
      <c r="MK106" s="22"/>
      <c r="ML106" s="13"/>
      <c r="MM106" s="10"/>
      <c r="MN106" s="10"/>
      <c r="MO106" s="10"/>
      <c r="MP106" s="10"/>
      <c r="MQ106" s="12"/>
      <c r="MR106" s="18"/>
      <c r="MS106" s="22"/>
      <c r="MT106" s="22"/>
      <c r="MU106" s="22"/>
      <c r="MV106" s="22"/>
      <c r="MW106" s="22"/>
      <c r="MX106" s="22"/>
      <c r="MY106" s="22"/>
      <c r="MZ106" s="22"/>
      <c r="NA106" s="33"/>
      <c r="NB106" s="16"/>
      <c r="NC106" s="53"/>
      <c r="ND106" s="58"/>
      <c r="NE106" s="62"/>
      <c r="NF106" s="62"/>
      <c r="NG106" s="61"/>
      <c r="NH106" s="61"/>
      <c r="NI106" s="61"/>
      <c r="NJ106" s="61"/>
      <c r="NK106" s="61"/>
      <c r="NL106" s="61"/>
      <c r="NM106" s="61"/>
      <c r="NN106" s="61"/>
      <c r="NO106" s="61"/>
      <c r="NP106" s="61"/>
      <c r="NQ106" s="61"/>
      <c r="NR106" s="61"/>
      <c r="NS106" s="61"/>
      <c r="NT106" s="61"/>
      <c r="NU106" s="61"/>
      <c r="NV106" s="61"/>
      <c r="NW106" s="61"/>
      <c r="NX106" s="61"/>
      <c r="NY106" s="61"/>
      <c r="NZ106" s="61"/>
      <c r="OA106" s="61"/>
      <c r="OB106" s="61"/>
      <c r="OC106" s="61"/>
      <c r="OD106" s="61"/>
      <c r="OE106" s="61"/>
      <c r="OF106" s="61"/>
      <c r="OG106" s="61"/>
      <c r="OH106" s="61"/>
      <c r="OI106" s="61"/>
      <c r="OJ106" s="60"/>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15"/>
      <c r="PU106" s="10"/>
      <c r="PV106" s="10"/>
      <c r="PW106" s="10"/>
      <c r="PX106" s="10"/>
      <c r="PY106" s="18"/>
      <c r="PZ106" s="22"/>
      <c r="QA106" s="22"/>
      <c r="QB106" s="22"/>
      <c r="QC106" s="22"/>
      <c r="QD106" s="22"/>
      <c r="QE106" s="22"/>
      <c r="QF106" s="22"/>
      <c r="QG106" s="22"/>
      <c r="QH106" s="16"/>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9"/>
      <c r="TT106" s="9"/>
    </row>
    <row r="107" spans="1:540" ht="9.6" customHeight="1"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32"/>
      <c r="BP107" s="24"/>
      <c r="BQ107" s="24"/>
      <c r="BR107" s="24"/>
      <c r="BS107" s="24"/>
      <c r="BT107" s="24"/>
      <c r="BU107" s="24"/>
      <c r="BV107" s="10"/>
      <c r="BW107" s="20"/>
      <c r="BX107" s="9"/>
      <c r="BY107" s="9"/>
      <c r="BZ107" s="9"/>
      <c r="CA107" s="9"/>
      <c r="CB107" s="9"/>
      <c r="CC107" s="9"/>
      <c r="CD107" s="18"/>
      <c r="CE107" s="10"/>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43"/>
      <c r="DM107" s="43"/>
      <c r="DN107" s="25"/>
      <c r="DO107" s="25"/>
      <c r="DP107" s="66"/>
      <c r="DQ107" s="65"/>
      <c r="DR107" s="61"/>
      <c r="DS107" s="61"/>
      <c r="DT107" s="61"/>
      <c r="DU107" s="61"/>
      <c r="DV107" s="61"/>
      <c r="DW107" s="61"/>
      <c r="DX107" s="65"/>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10"/>
      <c r="FH107" s="23"/>
      <c r="FI107" s="9"/>
      <c r="FJ107" s="9"/>
      <c r="FK107" s="9"/>
      <c r="FL107" s="9"/>
      <c r="FM107" s="9"/>
      <c r="FN107" s="18"/>
      <c r="FO107" s="10"/>
      <c r="FP107" s="24"/>
      <c r="FQ107" s="24"/>
      <c r="FR107" s="24"/>
      <c r="FS107" s="24"/>
      <c r="FT107" s="24"/>
      <c r="FU107" s="24"/>
      <c r="FV107" s="24"/>
      <c r="FW107" s="41"/>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11"/>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13"/>
      <c r="MD107" s="22"/>
      <c r="ME107" s="22"/>
      <c r="MF107" s="22"/>
      <c r="MG107" s="22"/>
      <c r="MH107" s="22"/>
      <c r="MI107" s="22"/>
      <c r="MJ107" s="22"/>
      <c r="MK107" s="17"/>
      <c r="ML107" s="11"/>
      <c r="MM107" s="10"/>
      <c r="MN107" s="10"/>
      <c r="MO107" s="10"/>
      <c r="MP107" s="10"/>
      <c r="MQ107" s="10"/>
      <c r="MR107" s="13"/>
      <c r="MS107" s="22"/>
      <c r="MT107" s="22"/>
      <c r="MU107" s="22"/>
      <c r="MV107" s="22"/>
      <c r="MW107" s="22"/>
      <c r="MX107" s="22"/>
      <c r="MY107" s="22"/>
      <c r="MZ107" s="22"/>
      <c r="NA107" s="22"/>
      <c r="NB107" s="17"/>
      <c r="NC107" s="22"/>
      <c r="ND107" s="22"/>
      <c r="NE107" s="18"/>
      <c r="NF107" s="33"/>
      <c r="NG107" s="33"/>
      <c r="NH107" s="16"/>
      <c r="NI107" s="53"/>
      <c r="NJ107" s="58"/>
      <c r="NK107" s="63"/>
      <c r="NL107" s="61"/>
      <c r="NM107" s="61"/>
      <c r="NN107" s="61"/>
      <c r="NO107" s="61"/>
      <c r="NP107" s="61"/>
      <c r="NQ107" s="61"/>
      <c r="NR107" s="61"/>
      <c r="NS107" s="61"/>
      <c r="NT107" s="61"/>
      <c r="NU107" s="61"/>
      <c r="NV107" s="61"/>
      <c r="NW107" s="61"/>
      <c r="NX107" s="61"/>
      <c r="NY107" s="61"/>
      <c r="NZ107" s="61"/>
      <c r="OA107" s="61"/>
      <c r="OB107" s="61"/>
      <c r="OC107" s="61"/>
      <c r="OD107" s="61"/>
      <c r="OE107" s="61"/>
      <c r="OF107" s="61"/>
      <c r="OG107" s="61"/>
      <c r="OH107" s="61"/>
      <c r="OI107" s="61"/>
      <c r="OJ107" s="60"/>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17"/>
      <c r="PT107" s="10"/>
      <c r="PU107" s="10"/>
      <c r="PV107" s="10"/>
      <c r="PW107" s="10"/>
      <c r="PX107" s="10"/>
      <c r="PY107" s="18"/>
      <c r="PZ107" s="22"/>
      <c r="QA107" s="22"/>
      <c r="QB107" s="22"/>
      <c r="QC107" s="22"/>
      <c r="QD107" s="22"/>
      <c r="QE107" s="22"/>
      <c r="QF107" s="22"/>
      <c r="QG107" s="22"/>
      <c r="QH107" s="14"/>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9"/>
      <c r="TT107" s="9"/>
    </row>
    <row r="108" spans="1:540" ht="9.6" customHeight="1"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13"/>
      <c r="BP108" s="24"/>
      <c r="BQ108" s="24"/>
      <c r="BR108" s="24"/>
      <c r="BS108" s="24"/>
      <c r="BT108" s="24"/>
      <c r="BU108" s="24"/>
      <c r="BV108" s="10"/>
      <c r="BW108" s="16"/>
      <c r="BX108" s="9"/>
      <c r="BY108" s="9"/>
      <c r="BZ108" s="9"/>
      <c r="CA108" s="9"/>
      <c r="CB108" s="9"/>
      <c r="CC108" s="9"/>
      <c r="CD108" s="23"/>
      <c r="CE108" s="10"/>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35"/>
      <c r="DT108" s="25"/>
      <c r="DU108" s="65"/>
      <c r="DV108" s="65"/>
      <c r="DW108" s="61"/>
      <c r="DX108" s="64"/>
      <c r="DY108" s="24"/>
      <c r="DZ108" s="24"/>
      <c r="EA108" s="24"/>
      <c r="EB108" s="24"/>
      <c r="EC108" s="24"/>
      <c r="ED108" s="24"/>
      <c r="EE108" s="24"/>
      <c r="EF108" s="24"/>
      <c r="EG108" s="24"/>
      <c r="EH108" s="24"/>
      <c r="EI108" s="24"/>
      <c r="EJ108" s="24"/>
      <c r="EK108" s="24"/>
      <c r="EL108" s="24"/>
      <c r="EM108" s="24"/>
      <c r="EN108" s="24"/>
      <c r="EO108" s="24"/>
      <c r="EP108" s="24"/>
      <c r="EQ108" s="24"/>
      <c r="ER108" s="24"/>
      <c r="ES108" s="24"/>
      <c r="ET108" s="24"/>
      <c r="EU108" s="24"/>
      <c r="EV108" s="24"/>
      <c r="EW108" s="24"/>
      <c r="EX108" s="24"/>
      <c r="EY108" s="24"/>
      <c r="EZ108" s="24"/>
      <c r="FA108" s="24"/>
      <c r="FB108" s="24"/>
      <c r="FC108" s="24"/>
      <c r="FD108" s="24"/>
      <c r="FE108" s="24"/>
      <c r="FF108" s="24"/>
      <c r="FG108" s="10"/>
      <c r="FH108" s="16"/>
      <c r="FI108" s="9"/>
      <c r="FJ108" s="9"/>
      <c r="FK108" s="9"/>
      <c r="FL108" s="9"/>
      <c r="FM108" s="9"/>
      <c r="FN108" s="17"/>
      <c r="FO108" s="15"/>
      <c r="FP108" s="24"/>
      <c r="FQ108" s="24"/>
      <c r="FR108" s="24"/>
      <c r="FS108" s="24"/>
      <c r="FT108" s="24"/>
      <c r="FU108" s="24"/>
      <c r="FV108" s="24"/>
      <c r="FW108" s="16"/>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11"/>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4"/>
      <c r="MD108" s="22"/>
      <c r="ME108" s="22"/>
      <c r="MF108" s="22"/>
      <c r="MG108" s="22"/>
      <c r="MH108" s="22"/>
      <c r="MI108" s="22"/>
      <c r="MJ108" s="22"/>
      <c r="MK108" s="9"/>
      <c r="ML108" s="15"/>
      <c r="MM108" s="10"/>
      <c r="MN108" s="10"/>
      <c r="MO108" s="10"/>
      <c r="MP108" s="10"/>
      <c r="MQ108" s="10"/>
      <c r="MR108" s="14"/>
      <c r="MS108" s="17"/>
      <c r="MT108" s="22"/>
      <c r="MU108" s="22"/>
      <c r="MV108" s="22"/>
      <c r="MW108" s="22"/>
      <c r="MX108" s="22"/>
      <c r="MY108" s="22"/>
      <c r="MZ108" s="22"/>
      <c r="NA108" s="22"/>
      <c r="NB108" s="22"/>
      <c r="NC108" s="22"/>
      <c r="ND108" s="22"/>
      <c r="NE108" s="22"/>
      <c r="NF108" s="22"/>
      <c r="NG108" s="22"/>
      <c r="NH108" s="22"/>
      <c r="NI108" s="22"/>
      <c r="NJ108" s="22"/>
      <c r="NK108" s="22"/>
      <c r="NL108" s="18"/>
      <c r="NM108" s="22"/>
      <c r="NN108" s="53"/>
      <c r="NO108" s="53"/>
      <c r="NP108" s="58"/>
      <c r="NQ108" s="62"/>
      <c r="NR108" s="61"/>
      <c r="NS108" s="61"/>
      <c r="NT108" s="61"/>
      <c r="NU108" s="61"/>
      <c r="NV108" s="61"/>
      <c r="NW108" s="61"/>
      <c r="NX108" s="61"/>
      <c r="NY108" s="61"/>
      <c r="NZ108" s="61"/>
      <c r="OA108" s="61"/>
      <c r="OB108" s="61"/>
      <c r="OC108" s="61"/>
      <c r="OD108" s="61"/>
      <c r="OE108" s="61"/>
      <c r="OF108" s="61"/>
      <c r="OG108" s="61"/>
      <c r="OH108" s="61"/>
      <c r="OI108" s="61"/>
      <c r="OJ108" s="60"/>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33"/>
      <c r="PT108" s="10"/>
      <c r="PU108" s="10"/>
      <c r="PV108" s="10"/>
      <c r="PW108" s="10"/>
      <c r="PX108" s="10"/>
      <c r="PY108" s="18"/>
      <c r="PZ108" s="22"/>
      <c r="QA108" s="22"/>
      <c r="QB108" s="22"/>
      <c r="QC108" s="22"/>
      <c r="QD108" s="22"/>
      <c r="QE108" s="22"/>
      <c r="QF108" s="22"/>
      <c r="QG108" s="17"/>
      <c r="QH108" s="31"/>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9"/>
      <c r="TT108" s="9"/>
    </row>
    <row r="109" spans="1:540" ht="9.6" customHeight="1"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18"/>
      <c r="BP109" s="24"/>
      <c r="BQ109" s="24"/>
      <c r="BR109" s="24"/>
      <c r="BS109" s="24"/>
      <c r="BT109" s="24"/>
      <c r="BU109" s="10"/>
      <c r="BV109" s="12"/>
      <c r="BW109" s="22"/>
      <c r="BX109" s="9"/>
      <c r="BY109" s="9"/>
      <c r="BZ109" s="9"/>
      <c r="CA109" s="9"/>
      <c r="CB109" s="9"/>
      <c r="CC109" s="9"/>
      <c r="CD109" s="15"/>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24"/>
      <c r="ET109" s="24"/>
      <c r="EU109" s="24"/>
      <c r="EV109" s="24"/>
      <c r="EW109" s="24"/>
      <c r="EX109" s="24"/>
      <c r="EY109" s="24"/>
      <c r="EZ109" s="24"/>
      <c r="FA109" s="24"/>
      <c r="FB109" s="24"/>
      <c r="FC109" s="24"/>
      <c r="FD109" s="24"/>
      <c r="FE109" s="24"/>
      <c r="FF109" s="24"/>
      <c r="FG109" s="24"/>
      <c r="FH109" s="21"/>
      <c r="FI109" s="9"/>
      <c r="FJ109" s="9"/>
      <c r="FK109" s="9"/>
      <c r="FL109" s="9"/>
      <c r="FM109" s="9"/>
      <c r="FN109" s="9"/>
      <c r="FO109" s="16"/>
      <c r="FP109" s="10"/>
      <c r="FQ109" s="24"/>
      <c r="FR109" s="24"/>
      <c r="FS109" s="24"/>
      <c r="FT109" s="24"/>
      <c r="FU109" s="24"/>
      <c r="FV109" s="24"/>
      <c r="FW109" s="18"/>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11"/>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5"/>
      <c r="MD109" s="22"/>
      <c r="ME109" s="22"/>
      <c r="MF109" s="22"/>
      <c r="MG109" s="22"/>
      <c r="MH109" s="22"/>
      <c r="MI109" s="22"/>
      <c r="MJ109" s="22"/>
      <c r="MK109" s="17"/>
      <c r="ML109" s="10"/>
      <c r="MM109" s="10"/>
      <c r="MN109" s="10"/>
      <c r="MO109" s="10"/>
      <c r="MP109" s="10"/>
      <c r="MQ109" s="10"/>
      <c r="MR109" s="14"/>
      <c r="MS109" s="17"/>
      <c r="MT109" s="22"/>
      <c r="MU109" s="22"/>
      <c r="MV109" s="22"/>
      <c r="MW109" s="22"/>
      <c r="MX109" s="22"/>
      <c r="MY109" s="22"/>
      <c r="MZ109" s="22"/>
      <c r="NA109" s="22"/>
      <c r="NB109" s="22"/>
      <c r="NC109" s="22"/>
      <c r="ND109" s="22"/>
      <c r="NE109" s="22"/>
      <c r="NF109" s="22"/>
      <c r="NG109" s="22"/>
      <c r="NH109" s="22"/>
      <c r="NI109" s="22"/>
      <c r="NJ109" s="22"/>
      <c r="NK109" s="22"/>
      <c r="NL109" s="22"/>
      <c r="NM109" s="17"/>
      <c r="NN109" s="22"/>
      <c r="NO109" s="22"/>
      <c r="NP109" s="22"/>
      <c r="NQ109" s="22"/>
      <c r="NR109" s="22"/>
      <c r="NS109" s="33"/>
      <c r="NT109" s="16"/>
      <c r="NU109" s="53"/>
      <c r="NV109" s="58"/>
      <c r="NW109" s="63"/>
      <c r="NX109" s="62"/>
      <c r="NY109" s="61"/>
      <c r="NZ109" s="61"/>
      <c r="OA109" s="61"/>
      <c r="OB109" s="61"/>
      <c r="OC109" s="61"/>
      <c r="OD109" s="61"/>
      <c r="OE109" s="61"/>
      <c r="OF109" s="61"/>
      <c r="OG109" s="61"/>
      <c r="OH109" s="61"/>
      <c r="OI109" s="61"/>
      <c r="OJ109" s="60"/>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33"/>
      <c r="PT109" s="10"/>
      <c r="PU109" s="10"/>
      <c r="PV109" s="10"/>
      <c r="PW109" s="10"/>
      <c r="PX109" s="10"/>
      <c r="PY109" s="13"/>
      <c r="PZ109" s="22"/>
      <c r="QA109" s="22"/>
      <c r="QB109" s="22"/>
      <c r="QC109" s="22"/>
      <c r="QD109" s="22"/>
      <c r="QE109" s="22"/>
      <c r="QF109" s="22"/>
      <c r="QG109" s="17"/>
      <c r="QH109" s="15"/>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9"/>
      <c r="TT109" s="9"/>
    </row>
    <row r="110" spans="1:540" ht="9.6" customHeight="1"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17"/>
      <c r="BP110" s="10"/>
      <c r="BQ110" s="24"/>
      <c r="BR110" s="24"/>
      <c r="BS110" s="24"/>
      <c r="BT110" s="24"/>
      <c r="BU110" s="10"/>
      <c r="BV110" s="13"/>
      <c r="BW110" s="9"/>
      <c r="BX110" s="9"/>
      <c r="BY110" s="9"/>
      <c r="BZ110" s="9"/>
      <c r="CA110" s="9"/>
      <c r="CB110" s="9"/>
      <c r="CC110" s="18"/>
      <c r="CD110" s="10"/>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c r="EL110" s="24"/>
      <c r="EM110" s="24"/>
      <c r="EN110" s="24"/>
      <c r="EO110" s="24"/>
      <c r="EP110" s="24"/>
      <c r="EQ110" s="24"/>
      <c r="ER110" s="24"/>
      <c r="ES110" s="24"/>
      <c r="ET110" s="24"/>
      <c r="EU110" s="24"/>
      <c r="EV110" s="24"/>
      <c r="EW110" s="24"/>
      <c r="EX110" s="24"/>
      <c r="EY110" s="24"/>
      <c r="EZ110" s="24"/>
      <c r="FA110" s="24"/>
      <c r="FB110" s="24"/>
      <c r="FC110" s="24"/>
      <c r="FD110" s="24"/>
      <c r="FE110" s="24"/>
      <c r="FF110" s="24"/>
      <c r="FG110" s="24"/>
      <c r="FH110" s="42"/>
      <c r="FI110" s="9"/>
      <c r="FJ110" s="9"/>
      <c r="FK110" s="9"/>
      <c r="FL110" s="9"/>
      <c r="FM110" s="9"/>
      <c r="FN110" s="9"/>
      <c r="FO110" s="17"/>
      <c r="FP110" s="15"/>
      <c r="FQ110" s="24"/>
      <c r="FR110" s="24"/>
      <c r="FS110" s="24"/>
      <c r="FT110" s="24"/>
      <c r="FU110" s="24"/>
      <c r="FV110" s="15"/>
      <c r="FW110" s="22"/>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11"/>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7"/>
      <c r="ME110" s="22"/>
      <c r="MF110" s="22"/>
      <c r="MG110" s="22"/>
      <c r="MH110" s="22"/>
      <c r="MI110" s="22"/>
      <c r="MJ110" s="22"/>
      <c r="MK110" s="22"/>
      <c r="ML110" s="10"/>
      <c r="MM110" s="10"/>
      <c r="MN110" s="10"/>
      <c r="MO110" s="10"/>
      <c r="MP110" s="10"/>
      <c r="MQ110" s="10"/>
      <c r="MR110" s="13"/>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2"/>
      <c r="NU110" s="22"/>
      <c r="NV110" s="22"/>
      <c r="NW110" s="18"/>
      <c r="NX110" s="18"/>
      <c r="NY110" s="33"/>
      <c r="NZ110" s="59"/>
      <c r="OA110" s="58"/>
      <c r="OB110" s="58"/>
      <c r="OC110" s="60"/>
      <c r="OD110" s="62"/>
      <c r="OE110" s="61"/>
      <c r="OF110" s="61"/>
      <c r="OG110" s="61"/>
      <c r="OH110" s="61"/>
      <c r="OI110" s="61"/>
      <c r="OJ110" s="60"/>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33"/>
      <c r="PT110" s="10"/>
      <c r="PU110" s="10"/>
      <c r="PV110" s="10"/>
      <c r="PW110" s="10"/>
      <c r="PX110" s="10"/>
      <c r="PY110" s="12"/>
      <c r="PZ110" s="9"/>
      <c r="QA110" s="22"/>
      <c r="QB110" s="22"/>
      <c r="QC110" s="22"/>
      <c r="QD110" s="22"/>
      <c r="QE110" s="22"/>
      <c r="QF110" s="22"/>
      <c r="QG110" s="2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9"/>
      <c r="TT110" s="9"/>
    </row>
    <row r="111" spans="1:540" ht="9.6" customHeight="1"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15"/>
      <c r="BQ111" s="24"/>
      <c r="BR111" s="24"/>
      <c r="BS111" s="24"/>
      <c r="BT111" s="24"/>
      <c r="BU111" s="24"/>
      <c r="BV111" s="17"/>
      <c r="BW111" s="9"/>
      <c r="BX111" s="9"/>
      <c r="BY111" s="9"/>
      <c r="BZ111" s="9"/>
      <c r="CA111" s="9"/>
      <c r="CB111" s="9"/>
      <c r="CC111" s="12"/>
      <c r="CD111" s="10"/>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c r="EL111" s="24"/>
      <c r="EM111" s="24"/>
      <c r="EN111" s="24"/>
      <c r="EO111" s="24"/>
      <c r="EP111" s="24"/>
      <c r="EQ111" s="24"/>
      <c r="ER111" s="24"/>
      <c r="ES111" s="24"/>
      <c r="ET111" s="24"/>
      <c r="EU111" s="24"/>
      <c r="EV111" s="24"/>
      <c r="EW111" s="24"/>
      <c r="EX111" s="24"/>
      <c r="EY111" s="24"/>
      <c r="EZ111" s="24"/>
      <c r="FA111" s="24"/>
      <c r="FB111" s="24"/>
      <c r="FC111" s="24"/>
      <c r="FD111" s="24"/>
      <c r="FE111" s="24"/>
      <c r="FF111" s="24"/>
      <c r="FG111" s="24"/>
      <c r="FH111" s="10"/>
      <c r="FI111" s="16"/>
      <c r="FJ111" s="9"/>
      <c r="FK111" s="9"/>
      <c r="FL111" s="9"/>
      <c r="FM111" s="9"/>
      <c r="FN111" s="9"/>
      <c r="FO111" s="9"/>
      <c r="FP111" s="18"/>
      <c r="FQ111" s="24"/>
      <c r="FR111" s="24"/>
      <c r="FS111" s="24"/>
      <c r="FT111" s="24"/>
      <c r="FU111" s="24"/>
      <c r="FV111" s="31"/>
      <c r="FW111" s="17"/>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11"/>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8"/>
      <c r="ME111" s="22"/>
      <c r="MF111" s="22"/>
      <c r="MG111" s="22"/>
      <c r="MH111" s="22"/>
      <c r="MI111" s="22"/>
      <c r="MJ111" s="17"/>
      <c r="MK111" s="13"/>
      <c r="ML111" s="10"/>
      <c r="MM111" s="10"/>
      <c r="MN111" s="10"/>
      <c r="MO111" s="10"/>
      <c r="MP111" s="10"/>
      <c r="MQ111" s="12"/>
      <c r="MR111" s="18"/>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2"/>
      <c r="NU111" s="22"/>
      <c r="NV111" s="22"/>
      <c r="NW111" s="22"/>
      <c r="NX111" s="22"/>
      <c r="NY111" s="22"/>
      <c r="NZ111" s="22"/>
      <c r="OA111" s="22"/>
      <c r="OB111" s="22"/>
      <c r="OC111" s="22"/>
      <c r="OD111" s="22"/>
      <c r="OE111" s="33"/>
      <c r="OF111" s="16"/>
      <c r="OG111" s="59"/>
      <c r="OH111" s="58"/>
      <c r="OI111" s="57"/>
      <c r="OJ111" s="53"/>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18"/>
      <c r="PT111" s="10"/>
      <c r="PU111" s="10"/>
      <c r="PV111" s="10"/>
      <c r="PW111" s="10"/>
      <c r="PX111" s="10"/>
      <c r="PY111" s="10"/>
      <c r="PZ111" s="18"/>
      <c r="QA111" s="17"/>
      <c r="QB111" s="22"/>
      <c r="QC111" s="22"/>
      <c r="QD111" s="22"/>
      <c r="QE111" s="22"/>
      <c r="QF111" s="22"/>
      <c r="QG111" s="2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9"/>
      <c r="TT111" s="9"/>
    </row>
    <row r="112" spans="1:540" ht="9.6" customHeight="1"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37"/>
      <c r="BQ112" s="10"/>
      <c r="BR112" s="24"/>
      <c r="BS112" s="24"/>
      <c r="BT112" s="24"/>
      <c r="BU112" s="13"/>
      <c r="BV112" s="9"/>
      <c r="BW112" s="9"/>
      <c r="BX112" s="9"/>
      <c r="BY112" s="9"/>
      <c r="BZ112" s="9"/>
      <c r="CA112" s="9"/>
      <c r="CB112" s="32"/>
      <c r="CC112" s="10"/>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c r="EL112" s="24"/>
      <c r="EM112" s="24"/>
      <c r="EN112" s="24"/>
      <c r="EO112" s="24"/>
      <c r="EP112" s="24"/>
      <c r="EQ112" s="24"/>
      <c r="ER112" s="24"/>
      <c r="ES112" s="24"/>
      <c r="ET112" s="24"/>
      <c r="EU112" s="24"/>
      <c r="EV112" s="24"/>
      <c r="EW112" s="24"/>
      <c r="EX112" s="24"/>
      <c r="EY112" s="24"/>
      <c r="EZ112" s="24"/>
      <c r="FA112" s="24"/>
      <c r="FB112" s="24"/>
      <c r="FC112" s="24"/>
      <c r="FD112" s="24"/>
      <c r="FE112" s="24"/>
      <c r="FF112" s="24"/>
      <c r="FG112" s="24"/>
      <c r="FH112" s="24"/>
      <c r="FI112" s="12"/>
      <c r="FJ112" s="18"/>
      <c r="FK112" s="9"/>
      <c r="FL112" s="9"/>
      <c r="FM112" s="9"/>
      <c r="FN112" s="9"/>
      <c r="FO112" s="9"/>
      <c r="FP112" s="9"/>
      <c r="FQ112" s="11"/>
      <c r="FR112" s="10"/>
      <c r="FS112" s="24"/>
      <c r="FT112" s="24"/>
      <c r="FU112" s="24"/>
      <c r="FV112" s="11"/>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11"/>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6"/>
      <c r="ME112" s="17"/>
      <c r="MF112" s="22"/>
      <c r="MG112" s="22"/>
      <c r="MH112" s="22"/>
      <c r="MI112" s="22"/>
      <c r="MJ112" s="17"/>
      <c r="MK112" s="12"/>
      <c r="ML112" s="10"/>
      <c r="MM112" s="10"/>
      <c r="MN112" s="10"/>
      <c r="MO112" s="10"/>
      <c r="MP112" s="10"/>
      <c r="MQ112" s="15"/>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2"/>
      <c r="NU112" s="22"/>
      <c r="NV112" s="22"/>
      <c r="NW112" s="22"/>
      <c r="NX112" s="22"/>
      <c r="NY112" s="22"/>
      <c r="NZ112" s="22"/>
      <c r="OA112" s="22"/>
      <c r="OB112" s="22"/>
      <c r="OC112" s="22"/>
      <c r="OD112" s="22"/>
      <c r="OE112" s="22"/>
      <c r="OF112" s="22"/>
      <c r="OG112" s="17"/>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2"/>
      <c r="PT112" s="12"/>
      <c r="PU112" s="10"/>
      <c r="PV112" s="10"/>
      <c r="PW112" s="10"/>
      <c r="PX112" s="10"/>
      <c r="PY112" s="10"/>
      <c r="PZ112" s="12"/>
      <c r="QA112" s="9"/>
      <c r="QB112" s="22"/>
      <c r="QC112" s="22"/>
      <c r="QD112" s="22"/>
      <c r="QE112" s="22"/>
      <c r="QF112" s="17"/>
      <c r="QG112" s="16"/>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9"/>
      <c r="TT112" s="9"/>
    </row>
    <row r="113" spans="1:540" ht="9.6" customHeight="1"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29"/>
      <c r="BQ113" s="10"/>
      <c r="BR113" s="56"/>
      <c r="BS113" s="10"/>
      <c r="BT113" s="39"/>
      <c r="BU113" s="9"/>
      <c r="BV113" s="9"/>
      <c r="BW113" s="9"/>
      <c r="BX113" s="9"/>
      <c r="BY113" s="9"/>
      <c r="BZ113" s="22"/>
      <c r="CA113" s="11"/>
      <c r="CB113" s="40"/>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c r="EL113" s="24"/>
      <c r="EM113" s="24"/>
      <c r="EN113" s="24"/>
      <c r="EO113" s="24"/>
      <c r="EP113" s="24"/>
      <c r="EQ113" s="24"/>
      <c r="ER113" s="24"/>
      <c r="ES113" s="24"/>
      <c r="ET113" s="24"/>
      <c r="EU113" s="24"/>
      <c r="EV113" s="24"/>
      <c r="EW113" s="24"/>
      <c r="EX113" s="24"/>
      <c r="EY113" s="24"/>
      <c r="EZ113" s="24"/>
      <c r="FA113" s="24"/>
      <c r="FB113" s="24"/>
      <c r="FC113" s="24"/>
      <c r="FD113" s="24"/>
      <c r="FE113" s="24"/>
      <c r="FF113" s="24"/>
      <c r="FG113" s="24"/>
      <c r="FH113" s="24"/>
      <c r="FI113" s="24"/>
      <c r="FJ113" s="10"/>
      <c r="FK113" s="12"/>
      <c r="FL113" s="34"/>
      <c r="FM113" s="17"/>
      <c r="FN113" s="9"/>
      <c r="FO113" s="9"/>
      <c r="FP113" s="9"/>
      <c r="FQ113" s="9"/>
      <c r="FR113" s="27"/>
      <c r="FS113" s="10"/>
      <c r="FT113" s="24"/>
      <c r="FU113" s="24"/>
      <c r="FV113" s="34"/>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11"/>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5"/>
      <c r="ME113" s="9"/>
      <c r="MF113" s="18"/>
      <c r="MG113" s="22"/>
      <c r="MH113" s="22"/>
      <c r="MI113" s="17"/>
      <c r="MJ113" s="13"/>
      <c r="MK113" s="10"/>
      <c r="ML113" s="10"/>
      <c r="MM113" s="10"/>
      <c r="MN113" s="10"/>
      <c r="MO113" s="10"/>
      <c r="MP113" s="12"/>
      <c r="MQ113" s="17"/>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2"/>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2"/>
      <c r="PT113" s="16"/>
      <c r="PU113" s="10"/>
      <c r="PV113" s="10"/>
      <c r="PW113" s="10"/>
      <c r="PX113" s="10"/>
      <c r="PY113" s="10"/>
      <c r="PZ113" s="10"/>
      <c r="QA113" s="13"/>
      <c r="QB113" s="22"/>
      <c r="QC113" s="22"/>
      <c r="QD113" s="22"/>
      <c r="QE113" s="22"/>
      <c r="QF113" s="17"/>
      <c r="QG113" s="1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9"/>
      <c r="TT113" s="9"/>
    </row>
    <row r="114" spans="1:540" ht="9.6" customHeight="1"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22"/>
      <c r="BQ114" s="10"/>
      <c r="BR114" s="10"/>
      <c r="BS114" s="12"/>
      <c r="BT114" s="17"/>
      <c r="BU114" s="9"/>
      <c r="BV114" s="9"/>
      <c r="BW114" s="9"/>
      <c r="BX114" s="17"/>
      <c r="BY114" s="18"/>
      <c r="BZ114" s="27"/>
      <c r="CA114" s="10"/>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10"/>
      <c r="FL114" s="10"/>
      <c r="FM114" s="27"/>
      <c r="FN114" s="14"/>
      <c r="FO114" s="18"/>
      <c r="FP114" s="17"/>
      <c r="FQ114" s="9"/>
      <c r="FR114" s="17"/>
      <c r="FS114" s="12"/>
      <c r="FT114" s="24"/>
      <c r="FU114" s="24"/>
      <c r="FV114" s="38"/>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11"/>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9"/>
      <c r="MF114" s="22"/>
      <c r="MG114" s="22"/>
      <c r="MH114" s="22"/>
      <c r="MI114" s="18"/>
      <c r="MJ114" s="12"/>
      <c r="MK114" s="10"/>
      <c r="ML114" s="10"/>
      <c r="MM114" s="10"/>
      <c r="MN114" s="10"/>
      <c r="MO114" s="10"/>
      <c r="MP114" s="18"/>
      <c r="MQ114" s="17"/>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2"/>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2"/>
      <c r="PT114" s="22"/>
      <c r="PU114" s="16"/>
      <c r="PV114" s="15"/>
      <c r="PW114" s="10"/>
      <c r="PX114" s="10"/>
      <c r="PY114" s="10"/>
      <c r="PZ114" s="10"/>
      <c r="QA114" s="12"/>
      <c r="QB114" s="18"/>
      <c r="QC114" s="22"/>
      <c r="QD114" s="22"/>
      <c r="QE114" s="22"/>
      <c r="QF114" s="17"/>
      <c r="QG114" s="31"/>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9"/>
      <c r="TT114" s="9"/>
    </row>
    <row r="115" spans="1:540" ht="9.6" customHeight="1"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17"/>
      <c r="BQ115" s="10"/>
      <c r="BR115" s="15"/>
      <c r="BS115" s="18"/>
      <c r="BT115" s="9"/>
      <c r="BU115" s="9"/>
      <c r="BV115" s="22"/>
      <c r="BW115" s="13"/>
      <c r="BX115" s="31"/>
      <c r="BY115" s="10"/>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12"/>
      <c r="FM115" s="24"/>
      <c r="FN115" s="10"/>
      <c r="FO115" s="12"/>
      <c r="FP115" s="31"/>
      <c r="FQ115" s="16"/>
      <c r="FR115" s="9"/>
      <c r="FS115" s="18"/>
      <c r="FT115" s="27"/>
      <c r="FU115" s="10"/>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11"/>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22"/>
      <c r="MF115" s="22"/>
      <c r="MG115" s="22"/>
      <c r="MH115" s="22"/>
      <c r="MI115" s="11"/>
      <c r="MJ115" s="10"/>
      <c r="MK115" s="10"/>
      <c r="ML115" s="10"/>
      <c r="MM115" s="10"/>
      <c r="MN115" s="15"/>
      <c r="MO115" s="18"/>
      <c r="MP115" s="17"/>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2"/>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2"/>
      <c r="PT115" s="22"/>
      <c r="PU115" s="17"/>
      <c r="PV115" s="22"/>
      <c r="PW115" s="16"/>
      <c r="PX115" s="15"/>
      <c r="PY115" s="10"/>
      <c r="PZ115" s="10"/>
      <c r="QA115" s="10"/>
      <c r="QB115" s="15"/>
      <c r="QC115" s="17"/>
      <c r="QD115" s="22"/>
      <c r="QE115" s="22"/>
      <c r="QF115" s="17"/>
      <c r="QG115" s="15"/>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9"/>
      <c r="TT115" s="9"/>
    </row>
    <row r="116" spans="1:540" ht="9.6" customHeight="1"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22"/>
      <c r="BR116" s="17"/>
      <c r="BS116" s="9"/>
      <c r="BT116" s="9"/>
      <c r="BU116" s="16"/>
      <c r="BV116" s="12"/>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24"/>
      <c r="ER116" s="24"/>
      <c r="ES116" s="24"/>
      <c r="ET116" s="24"/>
      <c r="EU116" s="24"/>
      <c r="EV116" s="24"/>
      <c r="EW116" s="24"/>
      <c r="EX116" s="24"/>
      <c r="EY116" s="24"/>
      <c r="EZ116" s="24"/>
      <c r="FA116" s="24"/>
      <c r="FB116" s="24"/>
      <c r="FC116" s="24"/>
      <c r="FD116" s="24"/>
      <c r="FE116" s="24"/>
      <c r="FF116" s="24"/>
      <c r="FG116" s="24"/>
      <c r="FH116" s="24"/>
      <c r="FI116" s="24"/>
      <c r="FJ116" s="24"/>
      <c r="FK116" s="24"/>
      <c r="FL116" s="24"/>
      <c r="FM116" s="24"/>
      <c r="FN116" s="24"/>
      <c r="FO116" s="24"/>
      <c r="FP116" s="24"/>
      <c r="FQ116" s="10"/>
      <c r="FR116" s="14"/>
      <c r="FS116" s="9"/>
      <c r="FT116" s="17"/>
      <c r="FU116" s="18"/>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11"/>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22"/>
      <c r="MG116" s="9"/>
      <c r="MH116" s="13"/>
      <c r="MI116" s="10"/>
      <c r="MJ116" s="10"/>
      <c r="MK116" s="10"/>
      <c r="ML116" s="12"/>
      <c r="MM116" s="13"/>
      <c r="MN116" s="22"/>
      <c r="MO116" s="17"/>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2"/>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2"/>
      <c r="PT116" s="22"/>
      <c r="PU116" s="22"/>
      <c r="PV116" s="22"/>
      <c r="PW116" s="17"/>
      <c r="PX116" s="17"/>
      <c r="PY116" s="18"/>
      <c r="PZ116" s="13"/>
      <c r="QA116" s="10"/>
      <c r="QB116" s="10"/>
      <c r="QC116" s="26"/>
      <c r="QD116" s="17"/>
      <c r="QE116" s="22"/>
      <c r="QF116" s="18"/>
      <c r="QG116" s="12"/>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9"/>
      <c r="TT116" s="9"/>
    </row>
    <row r="117" spans="1:540" ht="9.6" customHeight="1"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22"/>
      <c r="BT117" s="15"/>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24"/>
      <c r="ET117" s="24"/>
      <c r="EU117" s="24"/>
      <c r="EV117" s="24"/>
      <c r="EW117" s="24"/>
      <c r="EX117" s="24"/>
      <c r="EY117" s="24"/>
      <c r="EZ117" s="24"/>
      <c r="FA117" s="24"/>
      <c r="FB117" s="24"/>
      <c r="FC117" s="24"/>
      <c r="FD117" s="24"/>
      <c r="FE117" s="24"/>
      <c r="FF117" s="24"/>
      <c r="FG117" s="24"/>
      <c r="FH117" s="24"/>
      <c r="FI117" s="24"/>
      <c r="FJ117" s="24"/>
      <c r="FK117" s="24"/>
      <c r="FL117" s="24"/>
      <c r="FM117" s="24"/>
      <c r="FN117" s="24"/>
      <c r="FO117" s="24"/>
      <c r="FP117" s="24"/>
      <c r="FQ117" s="24"/>
      <c r="FR117" s="10"/>
      <c r="FS117" s="3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11"/>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4"/>
      <c r="MF117" s="9"/>
      <c r="MG117" s="13"/>
      <c r="MH117" s="10"/>
      <c r="MI117" s="10"/>
      <c r="MJ117" s="12"/>
      <c r="MK117" s="18"/>
      <c r="ML117" s="17"/>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2"/>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2"/>
      <c r="PT117" s="22"/>
      <c r="PU117" s="22"/>
      <c r="PV117" s="22"/>
      <c r="PW117" s="22"/>
      <c r="PX117" s="22"/>
      <c r="PY117" s="22"/>
      <c r="PZ117" s="17"/>
      <c r="QA117" s="17"/>
      <c r="QB117" s="13"/>
      <c r="QC117" s="10"/>
      <c r="QD117" s="13"/>
      <c r="QE117" s="9"/>
      <c r="QF117" s="16"/>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9"/>
      <c r="TT117" s="9"/>
    </row>
    <row r="118" spans="1:540" ht="9.6" customHeight="1"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22"/>
      <c r="BS118" s="31"/>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10"/>
      <c r="CT118" s="10"/>
      <c r="CU118" s="10"/>
      <c r="CV118" s="10"/>
      <c r="CW118" s="10"/>
      <c r="CX118" s="24"/>
      <c r="CY118" s="10"/>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c r="EL118" s="24"/>
      <c r="EM118" s="24"/>
      <c r="EN118" s="24"/>
      <c r="EO118" s="24"/>
      <c r="EP118" s="24"/>
      <c r="EQ118" s="24"/>
      <c r="ER118" s="24"/>
      <c r="ES118" s="24"/>
      <c r="ET118" s="10"/>
      <c r="EU118" s="10"/>
      <c r="EV118" s="10"/>
      <c r="EW118" s="10"/>
      <c r="EX118" s="10"/>
      <c r="EY118" s="24"/>
      <c r="EZ118" s="24"/>
      <c r="FA118" s="24"/>
      <c r="FB118" s="24"/>
      <c r="FC118" s="24"/>
      <c r="FD118" s="24"/>
      <c r="FE118" s="24"/>
      <c r="FF118" s="24"/>
      <c r="FG118" s="24"/>
      <c r="FH118" s="24"/>
      <c r="FI118" s="24"/>
      <c r="FJ118" s="24"/>
      <c r="FK118" s="24"/>
      <c r="FL118" s="24"/>
      <c r="FM118" s="24"/>
      <c r="FN118" s="24"/>
      <c r="FO118" s="24"/>
      <c r="FP118" s="24"/>
      <c r="FQ118" s="24"/>
      <c r="FR118" s="24"/>
      <c r="FS118" s="10"/>
      <c r="FT118" s="20"/>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11"/>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2"/>
      <c r="MG118" s="10"/>
      <c r="MH118" s="10"/>
      <c r="MI118" s="13"/>
      <c r="MJ118" s="22"/>
      <c r="MK118" s="17"/>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2"/>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2"/>
      <c r="PT118" s="22"/>
      <c r="PU118" s="22"/>
      <c r="PV118" s="22"/>
      <c r="PW118" s="22"/>
      <c r="PX118" s="22"/>
      <c r="PY118" s="22"/>
      <c r="PZ118" s="22"/>
      <c r="QA118" s="22"/>
      <c r="QB118" s="17"/>
      <c r="QC118" s="16"/>
      <c r="QD118" s="10"/>
      <c r="QE118" s="15"/>
      <c r="QF118" s="12"/>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9"/>
      <c r="TT118" s="9"/>
    </row>
    <row r="119" spans="1:540" ht="9.6" customHeight="1"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22"/>
      <c r="BR119" s="15"/>
      <c r="BS119" s="24"/>
      <c r="BT119" s="24"/>
      <c r="BU119" s="24"/>
      <c r="BV119" s="24"/>
      <c r="BW119" s="24"/>
      <c r="BX119" s="24"/>
      <c r="BY119" s="24"/>
      <c r="BZ119" s="24"/>
      <c r="CA119" s="24"/>
      <c r="CB119" s="24"/>
      <c r="CC119" s="24"/>
      <c r="CD119" s="24"/>
      <c r="CE119" s="24"/>
      <c r="CF119" s="24"/>
      <c r="CG119" s="24"/>
      <c r="CH119" s="10"/>
      <c r="CI119" s="24"/>
      <c r="CJ119" s="10"/>
      <c r="CK119" s="10"/>
      <c r="CL119" s="40"/>
      <c r="CM119" s="12"/>
      <c r="CN119" s="15"/>
      <c r="CO119" s="15"/>
      <c r="CP119" s="11"/>
      <c r="CQ119" s="13"/>
      <c r="CR119" s="13"/>
      <c r="CS119" s="16"/>
      <c r="CT119" s="16"/>
      <c r="CU119" s="16"/>
      <c r="CV119" s="16"/>
      <c r="CW119" s="16"/>
      <c r="CX119" s="16"/>
      <c r="CY119" s="16"/>
      <c r="CZ119" s="13"/>
      <c r="DA119" s="45"/>
      <c r="DB119" s="12"/>
      <c r="DC119" s="10"/>
      <c r="DD119" s="24"/>
      <c r="DE119" s="10"/>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10"/>
      <c r="EI119" s="10"/>
      <c r="EJ119" s="24"/>
      <c r="EK119" s="15"/>
      <c r="EL119" s="15"/>
      <c r="EM119" s="11"/>
      <c r="EN119" s="11"/>
      <c r="EO119" s="14"/>
      <c r="EP119" s="20"/>
      <c r="EQ119" s="20"/>
      <c r="ER119" s="34"/>
      <c r="ES119" s="16"/>
      <c r="ET119" s="16"/>
      <c r="EU119" s="16"/>
      <c r="EV119" s="16"/>
      <c r="EW119" s="16"/>
      <c r="EX119" s="16"/>
      <c r="EY119" s="16"/>
      <c r="EZ119" s="16"/>
      <c r="FA119" s="20"/>
      <c r="FB119" s="11"/>
      <c r="FC119" s="10"/>
      <c r="FD119" s="10"/>
      <c r="FE119" s="10"/>
      <c r="FF119" s="24"/>
      <c r="FG119" s="24"/>
      <c r="FH119" s="24"/>
      <c r="FI119" s="24"/>
      <c r="FJ119" s="24"/>
      <c r="FK119" s="24"/>
      <c r="FL119" s="24"/>
      <c r="FM119" s="24"/>
      <c r="FN119" s="24"/>
      <c r="FO119" s="24"/>
      <c r="FP119" s="24"/>
      <c r="FQ119" s="24"/>
      <c r="FR119" s="24"/>
      <c r="FS119" s="24"/>
      <c r="FT119" s="24"/>
      <c r="FU119" s="22"/>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11"/>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8"/>
      <c r="MI119" s="17"/>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2"/>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2"/>
      <c r="PT119" s="22"/>
      <c r="PU119" s="22"/>
      <c r="PV119" s="22"/>
      <c r="PW119" s="22"/>
      <c r="PX119" s="22"/>
      <c r="PY119" s="22"/>
      <c r="PZ119" s="22"/>
      <c r="QA119" s="22"/>
      <c r="QB119" s="22"/>
      <c r="QC119" s="17"/>
      <c r="QD119" s="16"/>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9"/>
      <c r="TT119" s="9"/>
    </row>
    <row r="120" spans="1:540" ht="9.6" customHeight="1"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24"/>
      <c r="BR120" s="24"/>
      <c r="BS120" s="24"/>
      <c r="BT120" s="24"/>
      <c r="BU120" s="24"/>
      <c r="BV120" s="24"/>
      <c r="BW120" s="24"/>
      <c r="BX120" s="24"/>
      <c r="BY120" s="24"/>
      <c r="BZ120" s="24"/>
      <c r="CA120" s="24"/>
      <c r="CB120" s="24"/>
      <c r="CC120" s="24"/>
      <c r="CD120" s="24"/>
      <c r="CE120" s="24"/>
      <c r="CF120" s="10"/>
      <c r="CG120" s="10"/>
      <c r="CH120" s="10"/>
      <c r="CI120" s="31"/>
      <c r="CJ120" s="16"/>
      <c r="CK120" s="18"/>
      <c r="CL120" s="17"/>
      <c r="CM120" s="17"/>
      <c r="CN120" s="17"/>
      <c r="CO120" s="9"/>
      <c r="CP120" s="9"/>
      <c r="CQ120" s="9"/>
      <c r="CR120" s="9"/>
      <c r="CS120" s="9"/>
      <c r="CT120" s="9"/>
      <c r="CU120" s="9"/>
      <c r="CV120" s="9"/>
      <c r="CW120" s="9"/>
      <c r="CX120" s="9"/>
      <c r="CY120" s="9"/>
      <c r="CZ120" s="9"/>
      <c r="DA120" s="9"/>
      <c r="DB120" s="17"/>
      <c r="DC120" s="17"/>
      <c r="DD120" s="23"/>
      <c r="DE120" s="15"/>
      <c r="DF120" s="10"/>
      <c r="DG120" s="24"/>
      <c r="DH120" s="24"/>
      <c r="DI120" s="12"/>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10"/>
      <c r="EF120" s="10"/>
      <c r="EG120" s="24"/>
      <c r="EH120" s="41"/>
      <c r="EI120" s="18"/>
      <c r="EJ120" s="17"/>
      <c r="EK120" s="17"/>
      <c r="EL120" s="17"/>
      <c r="EM120" s="17"/>
      <c r="EN120" s="9"/>
      <c r="EO120" s="9"/>
      <c r="EP120" s="9"/>
      <c r="EQ120" s="9"/>
      <c r="ER120" s="9"/>
      <c r="ES120" s="9"/>
      <c r="ET120" s="9"/>
      <c r="EU120" s="9"/>
      <c r="EV120" s="9"/>
      <c r="EW120" s="9"/>
      <c r="EX120" s="9"/>
      <c r="EY120" s="9"/>
      <c r="EZ120" s="9"/>
      <c r="FA120" s="9"/>
      <c r="FB120" s="9"/>
      <c r="FC120" s="17"/>
      <c r="FD120" s="18"/>
      <c r="FE120" s="14"/>
      <c r="FF120" s="10"/>
      <c r="FG120" s="10"/>
      <c r="FH120" s="24"/>
      <c r="FI120" s="24"/>
      <c r="FJ120" s="24"/>
      <c r="FK120" s="24"/>
      <c r="FL120" s="24"/>
      <c r="FM120" s="24"/>
      <c r="FN120" s="24"/>
      <c r="FO120" s="24"/>
      <c r="FP120" s="24"/>
      <c r="FQ120" s="24"/>
      <c r="FR120" s="24"/>
      <c r="FS120" s="24"/>
      <c r="FT120" s="10"/>
      <c r="FU120" s="15"/>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11"/>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8"/>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2"/>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2"/>
      <c r="PT120" s="22"/>
      <c r="PU120" s="22"/>
      <c r="PV120" s="22"/>
      <c r="PW120" s="22"/>
      <c r="PX120" s="22"/>
      <c r="PY120" s="22"/>
      <c r="PZ120" s="22"/>
      <c r="QA120" s="22"/>
      <c r="QB120" s="22"/>
      <c r="QC120" s="22"/>
      <c r="QD120" s="17"/>
      <c r="QE120" s="14"/>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9"/>
      <c r="TT120" s="9"/>
    </row>
    <row r="121" spans="1:540" ht="9.6" customHeight="1"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17"/>
      <c r="BP121" s="27"/>
      <c r="BQ121" s="24"/>
      <c r="BR121" s="24"/>
      <c r="BS121" s="24"/>
      <c r="BT121" s="24"/>
      <c r="BU121" s="24"/>
      <c r="BV121" s="24"/>
      <c r="BW121" s="24"/>
      <c r="BX121" s="24"/>
      <c r="BY121" s="24"/>
      <c r="BZ121" s="24"/>
      <c r="CA121" s="24"/>
      <c r="CB121" s="24"/>
      <c r="CC121" s="24"/>
      <c r="CD121" s="10"/>
      <c r="CE121" s="15"/>
      <c r="CF121" s="23"/>
      <c r="CG121" s="17"/>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18"/>
      <c r="DG121" s="12"/>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10"/>
      <c r="EE121" s="15"/>
      <c r="EF121" s="18"/>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18"/>
      <c r="FH121" s="19"/>
      <c r="FI121" s="24"/>
      <c r="FJ121" s="24"/>
      <c r="FK121" s="24"/>
      <c r="FL121" s="24"/>
      <c r="FM121" s="24"/>
      <c r="FN121" s="24"/>
      <c r="FO121" s="24"/>
      <c r="FP121" s="24"/>
      <c r="FQ121" s="24"/>
      <c r="FR121" s="24"/>
      <c r="FS121" s="24"/>
      <c r="FT121" s="24"/>
      <c r="FU121" s="10"/>
      <c r="FV121" s="13"/>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11"/>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2"/>
      <c r="MF121" s="22"/>
      <c r="MG121" s="22"/>
      <c r="MH121" s="22"/>
      <c r="MI121" s="22"/>
      <c r="MJ121" s="22"/>
      <c r="MK121" s="22"/>
      <c r="ML121" s="22"/>
      <c r="MM121" s="22"/>
      <c r="MN121" s="22"/>
      <c r="MO121" s="22"/>
      <c r="MP121" s="22"/>
      <c r="MQ121" s="22"/>
      <c r="MR121" s="22"/>
      <c r="MS121" s="22"/>
      <c r="MT121" s="22"/>
      <c r="MU121" s="22"/>
      <c r="MV121" s="22"/>
      <c r="MW121" s="17"/>
      <c r="MX121" s="22"/>
      <c r="MY121" s="22"/>
      <c r="MZ121" s="18"/>
      <c r="NA121" s="33"/>
      <c r="NB121" s="18"/>
      <c r="NC121" s="34"/>
      <c r="ND121" s="13"/>
      <c r="NE121" s="32"/>
      <c r="NF121" s="14"/>
      <c r="NG121" s="14"/>
      <c r="NH121" s="14"/>
      <c r="NI121" s="14"/>
      <c r="NJ121" s="14"/>
      <c r="NK121" s="14"/>
      <c r="NL121" s="14"/>
      <c r="NM121" s="14"/>
      <c r="NN121" s="13"/>
      <c r="NO121" s="18"/>
      <c r="NP121" s="22"/>
      <c r="NQ121" s="17"/>
      <c r="NR121" s="22"/>
      <c r="NS121" s="22"/>
      <c r="NT121" s="22"/>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17"/>
      <c r="OU121" s="22"/>
      <c r="OV121" s="18"/>
      <c r="OW121" s="18"/>
      <c r="OX121" s="16"/>
      <c r="OY121" s="23"/>
      <c r="OZ121" s="13"/>
      <c r="PA121" s="32"/>
      <c r="PB121" s="32"/>
      <c r="PC121" s="32"/>
      <c r="PD121" s="14"/>
      <c r="PE121" s="14"/>
      <c r="PF121" s="14"/>
      <c r="PG121" s="14"/>
      <c r="PH121" s="14"/>
      <c r="PI121" s="14"/>
      <c r="PJ121" s="14"/>
      <c r="PK121" s="14"/>
      <c r="PL121" s="14"/>
      <c r="PM121" s="13"/>
      <c r="PN121" s="18"/>
      <c r="PO121" s="22"/>
      <c r="PP121" s="17"/>
      <c r="PQ121" s="22"/>
      <c r="PR121" s="22"/>
      <c r="PS121" s="22"/>
      <c r="PT121" s="22"/>
      <c r="PU121" s="22"/>
      <c r="PV121" s="22"/>
      <c r="PW121" s="22"/>
      <c r="PX121" s="22"/>
      <c r="PY121" s="22"/>
      <c r="PZ121" s="22"/>
      <c r="QA121" s="22"/>
      <c r="QB121" s="22"/>
      <c r="QC121" s="22"/>
      <c r="QD121" s="22"/>
      <c r="QE121" s="17"/>
      <c r="QF121" s="12"/>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9"/>
      <c r="TT121" s="9"/>
    </row>
    <row r="122" spans="1:540" ht="9.6" customHeight="1"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13"/>
      <c r="BP122" s="24"/>
      <c r="BQ122" s="24"/>
      <c r="BR122" s="24"/>
      <c r="BS122" s="24"/>
      <c r="BT122" s="24"/>
      <c r="BU122" s="24"/>
      <c r="BV122" s="24"/>
      <c r="BW122" s="24"/>
      <c r="BX122" s="24"/>
      <c r="BY122" s="24"/>
      <c r="BZ122" s="24"/>
      <c r="CA122" s="24"/>
      <c r="CB122" s="10"/>
      <c r="CC122" s="13"/>
      <c r="CD122" s="22"/>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17"/>
      <c r="DH122" s="15"/>
      <c r="DI122" s="24"/>
      <c r="DJ122" s="24"/>
      <c r="DK122" s="24"/>
      <c r="DL122" s="24"/>
      <c r="DM122" s="24"/>
      <c r="DN122" s="24"/>
      <c r="DO122" s="24"/>
      <c r="DP122" s="24"/>
      <c r="DQ122" s="24"/>
      <c r="DR122" s="24"/>
      <c r="DS122" s="24"/>
      <c r="DT122" s="24"/>
      <c r="DU122" s="24"/>
      <c r="DV122" s="24"/>
      <c r="DW122" s="24"/>
      <c r="DX122" s="24"/>
      <c r="DY122" s="24"/>
      <c r="DZ122" s="24"/>
      <c r="EA122" s="24"/>
      <c r="EB122" s="24"/>
      <c r="EC122" s="10"/>
      <c r="ED122" s="34"/>
      <c r="EE122" s="17"/>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18"/>
      <c r="FJ122" s="32"/>
      <c r="FK122" s="10"/>
      <c r="FL122" s="10"/>
      <c r="FM122" s="24"/>
      <c r="FN122" s="24"/>
      <c r="FO122" s="24"/>
      <c r="FP122" s="24"/>
      <c r="FQ122" s="24"/>
      <c r="FR122" s="24"/>
      <c r="FS122" s="24"/>
      <c r="FT122" s="24"/>
      <c r="FU122" s="24"/>
      <c r="FV122" s="24"/>
      <c r="FW122" s="18"/>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11"/>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8"/>
      <c r="MF122" s="17"/>
      <c r="MG122" s="22"/>
      <c r="MH122" s="22"/>
      <c r="MI122" s="22"/>
      <c r="MJ122" s="22"/>
      <c r="MK122" s="22"/>
      <c r="ML122" s="22"/>
      <c r="MM122" s="22"/>
      <c r="MN122" s="22"/>
      <c r="MO122" s="22"/>
      <c r="MP122" s="22"/>
      <c r="MQ122" s="22"/>
      <c r="MR122" s="22"/>
      <c r="MS122" s="22"/>
      <c r="MT122" s="22"/>
      <c r="MU122" s="22"/>
      <c r="MV122" s="18"/>
      <c r="MW122" s="16"/>
      <c r="MX122" s="13"/>
      <c r="MY122" s="15"/>
      <c r="MZ122" s="12"/>
      <c r="NA122" s="10"/>
      <c r="NB122" s="10"/>
      <c r="NC122" s="10"/>
      <c r="ND122" s="10"/>
      <c r="NE122" s="10"/>
      <c r="NF122" s="10"/>
      <c r="NG122" s="10"/>
      <c r="NH122" s="10"/>
      <c r="NI122" s="10"/>
      <c r="NJ122" s="10"/>
      <c r="NK122" s="10"/>
      <c r="NL122" s="10"/>
      <c r="NM122" s="10"/>
      <c r="NN122" s="10"/>
      <c r="NO122" s="10"/>
      <c r="NP122" s="12"/>
      <c r="NQ122" s="13"/>
      <c r="NR122" s="16"/>
      <c r="NS122" s="17"/>
      <c r="NT122" s="22"/>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18"/>
      <c r="OT122" s="13"/>
      <c r="OU122" s="12"/>
      <c r="OV122" s="10"/>
      <c r="OW122" s="10"/>
      <c r="OX122" s="10"/>
      <c r="OY122" s="10"/>
      <c r="OZ122" s="10"/>
      <c r="PA122" s="10"/>
      <c r="PB122" s="10"/>
      <c r="PC122" s="10"/>
      <c r="PD122" s="10"/>
      <c r="PE122" s="10"/>
      <c r="PF122" s="10"/>
      <c r="PG122" s="10"/>
      <c r="PH122" s="10"/>
      <c r="PI122" s="10"/>
      <c r="PJ122" s="10"/>
      <c r="PK122" s="10"/>
      <c r="PL122" s="10"/>
      <c r="PM122" s="10"/>
      <c r="PN122" s="10"/>
      <c r="PO122" s="15"/>
      <c r="PP122" s="13"/>
      <c r="PQ122" s="16"/>
      <c r="PR122" s="22"/>
      <c r="PS122" s="22"/>
      <c r="PT122" s="22"/>
      <c r="PU122" s="22"/>
      <c r="PV122" s="22"/>
      <c r="PW122" s="22"/>
      <c r="PX122" s="22"/>
      <c r="PY122" s="22"/>
      <c r="PZ122" s="22"/>
      <c r="QA122" s="22"/>
      <c r="QB122" s="22"/>
      <c r="QC122" s="22"/>
      <c r="QD122" s="22"/>
      <c r="QE122" s="22"/>
      <c r="QF122" s="16"/>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9"/>
      <c r="TT122" s="9"/>
    </row>
    <row r="123" spans="1:540" ht="9.6" customHeight="1"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16"/>
      <c r="BO123" s="24"/>
      <c r="BP123" s="24"/>
      <c r="BQ123" s="24"/>
      <c r="BR123" s="24"/>
      <c r="BS123" s="24"/>
      <c r="BT123" s="24"/>
      <c r="BU123" s="24"/>
      <c r="BV123" s="24"/>
      <c r="BW123" s="24"/>
      <c r="BX123" s="24"/>
      <c r="BY123" s="24"/>
      <c r="BZ123" s="12"/>
      <c r="CA123" s="13"/>
      <c r="CB123" s="22"/>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22"/>
      <c r="DI123" s="12"/>
      <c r="DJ123" s="24"/>
      <c r="DK123" s="24"/>
      <c r="DL123" s="24"/>
      <c r="DM123" s="24"/>
      <c r="DN123" s="24"/>
      <c r="DO123" s="24"/>
      <c r="DP123" s="24"/>
      <c r="DQ123" s="24"/>
      <c r="DR123" s="24"/>
      <c r="DS123" s="24"/>
      <c r="DT123" s="24"/>
      <c r="DU123" s="24"/>
      <c r="DV123" s="24"/>
      <c r="DW123" s="24"/>
      <c r="DX123" s="24"/>
      <c r="DY123" s="24"/>
      <c r="DZ123" s="24"/>
      <c r="EA123" s="24"/>
      <c r="EB123" s="10"/>
      <c r="EC123" s="33"/>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18"/>
      <c r="FL123" s="20"/>
      <c r="FM123" s="10"/>
      <c r="FN123" s="24"/>
      <c r="FO123" s="24"/>
      <c r="FP123" s="24"/>
      <c r="FQ123" s="24"/>
      <c r="FR123" s="24"/>
      <c r="FS123" s="24"/>
      <c r="FT123" s="24"/>
      <c r="FU123" s="24"/>
      <c r="FV123" s="24"/>
      <c r="FW123" s="15"/>
      <c r="FX123" s="17"/>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11"/>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6"/>
      <c r="ME123" s="17"/>
      <c r="MF123" s="22"/>
      <c r="MG123" s="22"/>
      <c r="MH123" s="22"/>
      <c r="MI123" s="22"/>
      <c r="MJ123" s="22"/>
      <c r="MK123" s="22"/>
      <c r="ML123" s="22"/>
      <c r="MM123" s="22"/>
      <c r="MN123" s="22"/>
      <c r="MO123" s="22"/>
      <c r="MP123" s="22"/>
      <c r="MQ123" s="17"/>
      <c r="MR123" s="17"/>
      <c r="MS123" s="16"/>
      <c r="MT123" s="14"/>
      <c r="MU123" s="15"/>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8"/>
      <c r="NT123" s="18"/>
      <c r="NU123" s="17"/>
      <c r="NV123" s="22"/>
      <c r="NW123" s="22"/>
      <c r="NX123" s="22"/>
      <c r="NY123" s="22"/>
      <c r="NZ123" s="22"/>
      <c r="OA123" s="22"/>
      <c r="OB123" s="22"/>
      <c r="OC123" s="22"/>
      <c r="OD123" s="22"/>
      <c r="OE123" s="22"/>
      <c r="OF123" s="22"/>
      <c r="OG123" s="22"/>
      <c r="OH123" s="22"/>
      <c r="OI123" s="22"/>
      <c r="OJ123" s="22"/>
      <c r="OK123" s="22"/>
      <c r="OL123" s="22"/>
      <c r="OM123" s="22"/>
      <c r="ON123" s="22"/>
      <c r="OO123" s="22"/>
      <c r="OP123" s="17"/>
      <c r="OQ123" s="18"/>
      <c r="OR123" s="39"/>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5"/>
      <c r="PS123" s="23"/>
      <c r="PT123" s="22"/>
      <c r="PU123" s="17"/>
      <c r="PV123" s="22"/>
      <c r="PW123" s="22"/>
      <c r="PX123" s="22"/>
      <c r="PY123" s="22"/>
      <c r="PZ123" s="22"/>
      <c r="QA123" s="22"/>
      <c r="QB123" s="22"/>
      <c r="QC123" s="22"/>
      <c r="QD123" s="22"/>
      <c r="QE123" s="22"/>
      <c r="QF123" s="17"/>
      <c r="QG123" s="14"/>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9"/>
      <c r="TT123" s="9"/>
    </row>
    <row r="124" spans="1:540" ht="9.6" customHeight="1"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24"/>
      <c r="BO124" s="24"/>
      <c r="BP124" s="24"/>
      <c r="BQ124" s="24"/>
      <c r="BR124" s="24"/>
      <c r="BS124" s="24"/>
      <c r="BT124" s="24"/>
      <c r="BU124" s="24"/>
      <c r="BV124" s="24"/>
      <c r="BW124" s="24"/>
      <c r="BX124" s="24"/>
      <c r="BY124" s="15"/>
      <c r="BZ124" s="18"/>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33"/>
      <c r="DJ124" s="10"/>
      <c r="DK124" s="24"/>
      <c r="DL124" s="24"/>
      <c r="DM124" s="24"/>
      <c r="DN124" s="24"/>
      <c r="DO124" s="24"/>
      <c r="DP124" s="24"/>
      <c r="DQ124" s="24"/>
      <c r="DR124" s="24"/>
      <c r="DS124" s="24"/>
      <c r="DT124" s="24"/>
      <c r="DU124" s="24"/>
      <c r="DV124" s="24"/>
      <c r="DW124" s="24"/>
      <c r="DX124" s="24"/>
      <c r="DY124" s="24"/>
      <c r="DZ124" s="24"/>
      <c r="EA124" s="10"/>
      <c r="EB124" s="13"/>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18"/>
      <c r="FN124" s="12"/>
      <c r="FO124" s="24"/>
      <c r="FP124" s="24"/>
      <c r="FQ124" s="24"/>
      <c r="FR124" s="24"/>
      <c r="FS124" s="24"/>
      <c r="FT124" s="24"/>
      <c r="FU124" s="24"/>
      <c r="FV124" s="24"/>
      <c r="FW124" s="10"/>
      <c r="FX124" s="23"/>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11"/>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4"/>
      <c r="MD124" s="9"/>
      <c r="ME124" s="22"/>
      <c r="MF124" s="22"/>
      <c r="MG124" s="22"/>
      <c r="MH124" s="22"/>
      <c r="MI124" s="22"/>
      <c r="MJ124" s="22"/>
      <c r="MK124" s="22"/>
      <c r="ML124" s="22"/>
      <c r="MM124" s="22"/>
      <c r="MN124" s="22"/>
      <c r="MO124" s="17"/>
      <c r="MP124" s="17"/>
      <c r="MQ124" s="13"/>
      <c r="MR124" s="12"/>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2"/>
      <c r="NU124" s="18"/>
      <c r="NV124" s="17"/>
      <c r="NW124" s="22"/>
      <c r="NX124" s="22"/>
      <c r="NY124" s="22"/>
      <c r="NZ124" s="22"/>
      <c r="OA124" s="22"/>
      <c r="OB124" s="22"/>
      <c r="OC124" s="22"/>
      <c r="OD124" s="22"/>
      <c r="OE124" s="22"/>
      <c r="OF124" s="22"/>
      <c r="OG124" s="22"/>
      <c r="OH124" s="22"/>
      <c r="OI124" s="22"/>
      <c r="OJ124" s="22"/>
      <c r="OK124" s="22"/>
      <c r="OL124" s="22"/>
      <c r="OM124" s="22"/>
      <c r="ON124" s="22"/>
      <c r="OO124" s="17"/>
      <c r="OP124" s="16"/>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2"/>
      <c r="PU124" s="13"/>
      <c r="PV124" s="9"/>
      <c r="PW124" s="17"/>
      <c r="PX124" s="22"/>
      <c r="PY124" s="22"/>
      <c r="PZ124" s="22"/>
      <c r="QA124" s="22"/>
      <c r="QB124" s="22"/>
      <c r="QC124" s="22"/>
      <c r="QD124" s="22"/>
      <c r="QE124" s="22"/>
      <c r="QF124" s="22"/>
      <c r="QG124" s="17"/>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9"/>
      <c r="TT124" s="9"/>
    </row>
    <row r="125" spans="1:540" ht="9.6" customHeight="1"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11"/>
      <c r="BN125" s="24"/>
      <c r="BO125" s="24"/>
      <c r="BP125" s="24"/>
      <c r="BQ125" s="24"/>
      <c r="BR125" s="24"/>
      <c r="BS125" s="24"/>
      <c r="BT125" s="24"/>
      <c r="BU125" s="24"/>
      <c r="BV125" s="24"/>
      <c r="BW125" s="10"/>
      <c r="BX125" s="13"/>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17"/>
      <c r="DJ125" s="12"/>
      <c r="DK125" s="24"/>
      <c r="DL125" s="24"/>
      <c r="DM125" s="24"/>
      <c r="DN125" s="24"/>
      <c r="DO125" s="24"/>
      <c r="DP125" s="24"/>
      <c r="DQ125" s="24"/>
      <c r="DR125" s="24"/>
      <c r="DS125" s="24"/>
      <c r="DT125" s="24"/>
      <c r="DU125" s="24"/>
      <c r="DV125" s="24"/>
      <c r="DW125" s="24"/>
      <c r="DX125" s="24"/>
      <c r="DY125" s="24"/>
      <c r="DZ125" s="24"/>
      <c r="EA125" s="10"/>
      <c r="EB125" s="18"/>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14"/>
      <c r="FP125" s="10"/>
      <c r="FQ125" s="24"/>
      <c r="FR125" s="24"/>
      <c r="FS125" s="24"/>
      <c r="FT125" s="24"/>
      <c r="FU125" s="24"/>
      <c r="FV125" s="24"/>
      <c r="FW125" s="24"/>
      <c r="FX125" s="10"/>
      <c r="FY125" s="17"/>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11"/>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5"/>
      <c r="MC125" s="22"/>
      <c r="MD125" s="22"/>
      <c r="ME125" s="22"/>
      <c r="MF125" s="22"/>
      <c r="MG125" s="22"/>
      <c r="MH125" s="22"/>
      <c r="MI125" s="22"/>
      <c r="MJ125" s="22"/>
      <c r="MK125" s="22"/>
      <c r="ML125" s="22"/>
      <c r="MM125" s="22"/>
      <c r="MN125" s="22"/>
      <c r="MO125" s="1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2"/>
      <c r="NV125" s="22"/>
      <c r="NW125" s="22"/>
      <c r="NX125" s="22"/>
      <c r="NY125" s="22"/>
      <c r="NZ125" s="22"/>
      <c r="OA125" s="22"/>
      <c r="OB125" s="22"/>
      <c r="OC125" s="22"/>
      <c r="OD125" s="22"/>
      <c r="OE125" s="22"/>
      <c r="OF125" s="22"/>
      <c r="OG125" s="22"/>
      <c r="OH125" s="22"/>
      <c r="OI125" s="22"/>
      <c r="OJ125" s="22"/>
      <c r="OK125" s="22"/>
      <c r="OL125" s="22"/>
      <c r="OM125" s="22"/>
      <c r="ON125" s="22"/>
      <c r="OO125" s="14"/>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6"/>
      <c r="PX125" s="17"/>
      <c r="PY125" s="22"/>
      <c r="PZ125" s="22"/>
      <c r="QA125" s="22"/>
      <c r="QB125" s="22"/>
      <c r="QC125" s="22"/>
      <c r="QD125" s="22"/>
      <c r="QE125" s="22"/>
      <c r="QF125" s="22"/>
      <c r="QG125" s="17"/>
      <c r="QH125" s="18"/>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9"/>
      <c r="TT125" s="9"/>
    </row>
    <row r="126" spans="1:540" ht="9.6" customHeight="1"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22"/>
      <c r="BM126" s="10"/>
      <c r="BN126" s="24"/>
      <c r="BO126" s="24"/>
      <c r="BP126" s="24"/>
      <c r="BQ126" s="24"/>
      <c r="BR126" s="24"/>
      <c r="BS126" s="24"/>
      <c r="BT126" s="24"/>
      <c r="BU126" s="24"/>
      <c r="BV126" s="10"/>
      <c r="BW126" s="13"/>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31"/>
      <c r="DK126" s="24"/>
      <c r="DL126" s="24"/>
      <c r="DM126" s="24"/>
      <c r="DN126" s="24"/>
      <c r="DO126" s="24"/>
      <c r="DP126" s="24"/>
      <c r="DQ126" s="24"/>
      <c r="DR126" s="24"/>
      <c r="DS126" s="24"/>
      <c r="DT126" s="24"/>
      <c r="DU126" s="24"/>
      <c r="DV126" s="24"/>
      <c r="DW126" s="24"/>
      <c r="DX126" s="24"/>
      <c r="DY126" s="24"/>
      <c r="DZ126" s="24"/>
      <c r="EA126" s="27"/>
      <c r="EB126" s="22"/>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15"/>
      <c r="FQ126" s="24"/>
      <c r="FR126" s="24"/>
      <c r="FS126" s="24"/>
      <c r="FT126" s="24"/>
      <c r="FU126" s="24"/>
      <c r="FV126" s="24"/>
      <c r="FW126" s="24"/>
      <c r="FX126" s="10"/>
      <c r="FY126" s="13"/>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11"/>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6"/>
      <c r="MC126" s="22"/>
      <c r="MD126" s="22"/>
      <c r="ME126" s="22"/>
      <c r="MF126" s="22"/>
      <c r="MG126" s="22"/>
      <c r="MH126" s="22"/>
      <c r="MI126" s="22"/>
      <c r="MJ126" s="22"/>
      <c r="MK126" s="22"/>
      <c r="ML126" s="17"/>
      <c r="MM126" s="22"/>
      <c r="MN126" s="15"/>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32"/>
      <c r="NW126" s="22"/>
      <c r="NX126" s="22"/>
      <c r="NY126" s="22"/>
      <c r="NZ126" s="22"/>
      <c r="OA126" s="22"/>
      <c r="OB126" s="22"/>
      <c r="OC126" s="22"/>
      <c r="OD126" s="22"/>
      <c r="OE126" s="22"/>
      <c r="OF126" s="22"/>
      <c r="OG126" s="22"/>
      <c r="OH126" s="22"/>
      <c r="OI126" s="22"/>
      <c r="OJ126" s="22"/>
      <c r="OK126" s="22"/>
      <c r="OL126" s="22"/>
      <c r="OM126" s="22"/>
      <c r="ON126" s="18"/>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5"/>
      <c r="PY126" s="17"/>
      <c r="PZ126" s="17"/>
      <c r="QA126" s="22"/>
      <c r="QB126" s="22"/>
      <c r="QC126" s="22"/>
      <c r="QD126" s="22"/>
      <c r="QE126" s="22"/>
      <c r="QF126" s="22"/>
      <c r="QG126" s="22"/>
      <c r="QH126" s="17"/>
      <c r="QI126" s="15"/>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9"/>
      <c r="TT126" s="9"/>
    </row>
    <row r="127" spans="1:540" ht="9.6" customHeight="1"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32"/>
      <c r="BM127" s="24"/>
      <c r="BN127" s="24"/>
      <c r="BO127" s="24"/>
      <c r="BP127" s="24"/>
      <c r="BQ127" s="24"/>
      <c r="BR127" s="24"/>
      <c r="BS127" s="24"/>
      <c r="BT127" s="24"/>
      <c r="BU127" s="24"/>
      <c r="BV127" s="31"/>
      <c r="BW127" s="17"/>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11"/>
      <c r="DK127" s="24"/>
      <c r="DL127" s="24"/>
      <c r="DM127" s="24"/>
      <c r="DN127" s="24"/>
      <c r="DO127" s="24"/>
      <c r="DP127" s="24"/>
      <c r="DQ127" s="24"/>
      <c r="DR127" s="24"/>
      <c r="DS127" s="24"/>
      <c r="DT127" s="24"/>
      <c r="DU127" s="24"/>
      <c r="DV127" s="24"/>
      <c r="DW127" s="24"/>
      <c r="DX127" s="24"/>
      <c r="DY127" s="24"/>
      <c r="DZ127" s="24"/>
      <c r="EA127" s="15"/>
      <c r="EB127" s="17"/>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18"/>
      <c r="FQ127" s="24"/>
      <c r="FR127" s="24"/>
      <c r="FS127" s="24"/>
      <c r="FT127" s="24"/>
      <c r="FU127" s="24"/>
      <c r="FV127" s="24"/>
      <c r="FW127" s="24"/>
      <c r="FX127" s="24"/>
      <c r="FY127" s="15"/>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11"/>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11"/>
      <c r="MB127" s="17"/>
      <c r="MC127" s="22"/>
      <c r="MD127" s="22"/>
      <c r="ME127" s="22"/>
      <c r="MF127" s="22"/>
      <c r="MG127" s="22"/>
      <c r="MH127" s="22"/>
      <c r="MI127" s="22"/>
      <c r="MJ127" s="22"/>
      <c r="MK127" s="17"/>
      <c r="ML127" s="16"/>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5"/>
      <c r="NW127" s="17"/>
      <c r="NX127" s="22"/>
      <c r="NY127" s="22"/>
      <c r="NZ127" s="22"/>
      <c r="OA127" s="22"/>
      <c r="OB127" s="22"/>
      <c r="OC127" s="22"/>
      <c r="OD127" s="22"/>
      <c r="OE127" s="22"/>
      <c r="OF127" s="22"/>
      <c r="OG127" s="22"/>
      <c r="OH127" s="22"/>
      <c r="OI127" s="22"/>
      <c r="OJ127" s="22"/>
      <c r="OK127" s="22"/>
      <c r="OL127" s="22"/>
      <c r="OM127" s="22"/>
      <c r="ON127" s="1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2"/>
      <c r="PZ127" s="22"/>
      <c r="QA127" s="17"/>
      <c r="QB127" s="22"/>
      <c r="QC127" s="22"/>
      <c r="QD127" s="22"/>
      <c r="QE127" s="22"/>
      <c r="QF127" s="22"/>
      <c r="QG127" s="22"/>
      <c r="QH127" s="22"/>
      <c r="QI127" s="18"/>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9"/>
      <c r="TT127" s="9"/>
    </row>
    <row r="128" spans="1:540" ht="9.6" customHeight="1"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22"/>
      <c r="BL128" s="27"/>
      <c r="BM128" s="24"/>
      <c r="BN128" s="24"/>
      <c r="BO128" s="24"/>
      <c r="BP128" s="24"/>
      <c r="BQ128" s="24"/>
      <c r="BR128" s="24"/>
      <c r="BS128" s="24"/>
      <c r="BT128" s="24"/>
      <c r="BU128" s="10"/>
      <c r="BV128" s="14"/>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20"/>
      <c r="DK128" s="24"/>
      <c r="DL128" s="24"/>
      <c r="DM128" s="24"/>
      <c r="DN128" s="24"/>
      <c r="DO128" s="24"/>
      <c r="DP128" s="24"/>
      <c r="DQ128" s="24"/>
      <c r="DR128" s="24"/>
      <c r="DS128" s="24"/>
      <c r="DT128" s="24"/>
      <c r="DU128" s="24"/>
      <c r="DV128" s="24"/>
      <c r="DW128" s="24"/>
      <c r="DX128" s="24"/>
      <c r="DY128" s="24"/>
      <c r="DZ128" s="10"/>
      <c r="EA128" s="28"/>
      <c r="EB128" s="17"/>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18"/>
      <c r="FQ128" s="12"/>
      <c r="FR128" s="24"/>
      <c r="FS128" s="24"/>
      <c r="FT128" s="24"/>
      <c r="FU128" s="24"/>
      <c r="FV128" s="24"/>
      <c r="FW128" s="24"/>
      <c r="FX128" s="24"/>
      <c r="FY128" s="40"/>
      <c r="FZ128" s="17"/>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11"/>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6"/>
      <c r="MB128" s="17"/>
      <c r="MC128" s="22"/>
      <c r="MD128" s="22"/>
      <c r="ME128" s="22"/>
      <c r="MF128" s="22"/>
      <c r="MG128" s="22"/>
      <c r="MH128" s="22"/>
      <c r="MI128" s="22"/>
      <c r="MJ128" s="22"/>
      <c r="MK128" s="2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22"/>
      <c r="NX128" s="22"/>
      <c r="NY128" s="22"/>
      <c r="NZ128" s="22"/>
      <c r="OA128" s="22"/>
      <c r="OB128" s="22"/>
      <c r="OC128" s="22"/>
      <c r="OD128" s="22"/>
      <c r="OE128" s="22"/>
      <c r="OF128" s="22"/>
      <c r="OG128" s="22"/>
      <c r="OH128" s="22"/>
      <c r="OI128" s="22"/>
      <c r="OJ128" s="22"/>
      <c r="OK128" s="22"/>
      <c r="OL128" s="22"/>
      <c r="OM128" s="22"/>
      <c r="ON128" s="1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9"/>
      <c r="QB128" s="22"/>
      <c r="QC128" s="22"/>
      <c r="QD128" s="22"/>
      <c r="QE128" s="22"/>
      <c r="QF128" s="22"/>
      <c r="QG128" s="22"/>
      <c r="QH128" s="22"/>
      <c r="QI128" s="17"/>
      <c r="QJ128" s="11"/>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9"/>
      <c r="TT128" s="9"/>
    </row>
    <row r="129" spans="1:540" ht="9.6" customHeight="1" x14ac:dyDescent="0.3">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33"/>
      <c r="BL129" s="24"/>
      <c r="BM129" s="24"/>
      <c r="BN129" s="24"/>
      <c r="BO129" s="24"/>
      <c r="BP129" s="24"/>
      <c r="BQ129" s="24"/>
      <c r="BR129" s="24"/>
      <c r="BS129" s="24"/>
      <c r="BT129" s="24"/>
      <c r="BU129" s="10"/>
      <c r="BV129" s="45"/>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13"/>
      <c r="DK129" s="24"/>
      <c r="DL129" s="24"/>
      <c r="DM129" s="24"/>
      <c r="DN129" s="24"/>
      <c r="DO129" s="24"/>
      <c r="DP129" s="24"/>
      <c r="DQ129" s="24"/>
      <c r="DR129" s="24"/>
      <c r="DS129" s="24"/>
      <c r="DT129" s="24"/>
      <c r="DU129" s="24"/>
      <c r="DV129" s="24"/>
      <c r="DW129" s="24"/>
      <c r="DX129" s="24"/>
      <c r="DY129" s="24"/>
      <c r="DZ129" s="10"/>
      <c r="EA129" s="14"/>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18"/>
      <c r="FQ129" s="40"/>
      <c r="FR129" s="24"/>
      <c r="FS129" s="24"/>
      <c r="FT129" s="24"/>
      <c r="FU129" s="24"/>
      <c r="FV129" s="24"/>
      <c r="FW129" s="24"/>
      <c r="FX129" s="24"/>
      <c r="FY129" s="12"/>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11"/>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7"/>
      <c r="MA129" s="22"/>
      <c r="MB129" s="22"/>
      <c r="MC129" s="22"/>
      <c r="MD129" s="22"/>
      <c r="ME129" s="22"/>
      <c r="MF129" s="22"/>
      <c r="MG129" s="22"/>
      <c r="MH129" s="22"/>
      <c r="MI129" s="22"/>
      <c r="MJ129" s="22"/>
      <c r="MK129" s="12"/>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8"/>
      <c r="NX129" s="22"/>
      <c r="NY129" s="22"/>
      <c r="NZ129" s="22"/>
      <c r="OA129" s="22"/>
      <c r="OB129" s="22"/>
      <c r="OC129" s="22"/>
      <c r="OD129" s="22"/>
      <c r="OE129" s="22"/>
      <c r="OF129" s="22"/>
      <c r="OG129" s="22"/>
      <c r="OH129" s="22"/>
      <c r="OI129" s="22"/>
      <c r="OJ129" s="22"/>
      <c r="OK129" s="22"/>
      <c r="OL129" s="22"/>
      <c r="OM129" s="22"/>
      <c r="ON129" s="3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13"/>
      <c r="QB129" s="22"/>
      <c r="QC129" s="22"/>
      <c r="QD129" s="22"/>
      <c r="QE129" s="22"/>
      <c r="QF129" s="22"/>
      <c r="QG129" s="22"/>
      <c r="QH129" s="22"/>
      <c r="QI129" s="22"/>
      <c r="QJ129" s="1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9"/>
      <c r="TT129" s="9"/>
    </row>
    <row r="130" spans="1:540" ht="9.6" customHeight="1" x14ac:dyDescent="0.3">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18"/>
      <c r="BL130" s="24"/>
      <c r="BM130" s="24"/>
      <c r="BN130" s="24"/>
      <c r="BO130" s="24"/>
      <c r="BP130" s="24"/>
      <c r="BQ130" s="24"/>
      <c r="BR130" s="24"/>
      <c r="BS130" s="24"/>
      <c r="BT130" s="24"/>
      <c r="BU130" s="10"/>
      <c r="BV130" s="11"/>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52"/>
      <c r="DK130" s="24"/>
      <c r="DL130" s="24"/>
      <c r="DM130" s="24"/>
      <c r="DN130" s="24"/>
      <c r="DO130" s="24"/>
      <c r="DP130" s="24"/>
      <c r="DQ130" s="24"/>
      <c r="DR130" s="24"/>
      <c r="DS130" s="24"/>
      <c r="DT130" s="24"/>
      <c r="DU130" s="24"/>
      <c r="DV130" s="24"/>
      <c r="DW130" s="24"/>
      <c r="DX130" s="24"/>
      <c r="DY130" s="24"/>
      <c r="DZ130" s="10"/>
      <c r="EA130" s="14"/>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16"/>
      <c r="FQ130" s="10"/>
      <c r="FR130" s="24"/>
      <c r="FS130" s="24"/>
      <c r="FT130" s="24"/>
      <c r="FU130" s="24"/>
      <c r="FV130" s="24"/>
      <c r="FW130" s="24"/>
      <c r="FX130" s="10"/>
      <c r="FY130" s="15"/>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11"/>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32"/>
      <c r="MA130" s="9"/>
      <c r="MB130" s="22"/>
      <c r="MC130" s="22"/>
      <c r="MD130" s="22"/>
      <c r="ME130" s="22"/>
      <c r="MF130" s="22"/>
      <c r="MG130" s="22"/>
      <c r="MH130" s="22"/>
      <c r="MI130" s="22"/>
      <c r="MJ130" s="17"/>
      <c r="MK130" s="12"/>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8"/>
      <c r="NX130" s="22"/>
      <c r="NY130" s="22"/>
      <c r="NZ130" s="22"/>
      <c r="OA130" s="22"/>
      <c r="OB130" s="22"/>
      <c r="OC130" s="22"/>
      <c r="OD130" s="22"/>
      <c r="OE130" s="22"/>
      <c r="OF130" s="22"/>
      <c r="OG130" s="22"/>
      <c r="OH130" s="22"/>
      <c r="OI130" s="22"/>
      <c r="OJ130" s="22"/>
      <c r="OK130" s="22"/>
      <c r="OL130" s="22"/>
      <c r="OM130" s="17"/>
      <c r="ON130" s="15"/>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13"/>
      <c r="QB130" s="22"/>
      <c r="QC130" s="22"/>
      <c r="QD130" s="22"/>
      <c r="QE130" s="22"/>
      <c r="QF130" s="22"/>
      <c r="QG130" s="22"/>
      <c r="QH130" s="22"/>
      <c r="QI130" s="22"/>
      <c r="QJ130" s="1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9"/>
      <c r="TT130" s="9"/>
    </row>
    <row r="131" spans="1:540" ht="9.6" customHeight="1"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17"/>
      <c r="BL131" s="11"/>
      <c r="BM131" s="10"/>
      <c r="BN131" s="24"/>
      <c r="BO131" s="24"/>
      <c r="BP131" s="24"/>
      <c r="BQ131" s="24"/>
      <c r="BR131" s="24"/>
      <c r="BS131" s="24"/>
      <c r="BT131" s="24"/>
      <c r="BU131" s="10"/>
      <c r="BV131" s="31"/>
      <c r="BW131" s="17"/>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16"/>
      <c r="DK131" s="24"/>
      <c r="DL131" s="24"/>
      <c r="DM131" s="24"/>
      <c r="DN131" s="24"/>
      <c r="DO131" s="24"/>
      <c r="DP131" s="24"/>
      <c r="DQ131" s="24"/>
      <c r="DR131" s="24"/>
      <c r="DS131" s="24"/>
      <c r="DT131" s="24"/>
      <c r="DU131" s="24"/>
      <c r="DV131" s="24"/>
      <c r="DW131" s="24"/>
      <c r="DX131" s="24"/>
      <c r="DY131" s="24"/>
      <c r="DZ131" s="10"/>
      <c r="EA131" s="14"/>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13"/>
      <c r="FQ131" s="24"/>
      <c r="FR131" s="24"/>
      <c r="FS131" s="24"/>
      <c r="FT131" s="24"/>
      <c r="FU131" s="24"/>
      <c r="FV131" s="24"/>
      <c r="FW131" s="24"/>
      <c r="FX131" s="10"/>
      <c r="FY131" s="16"/>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11"/>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13"/>
      <c r="MA131" s="17"/>
      <c r="MB131" s="22"/>
      <c r="MC131" s="22"/>
      <c r="MD131" s="22"/>
      <c r="ME131" s="22"/>
      <c r="MF131" s="22"/>
      <c r="MG131" s="22"/>
      <c r="MH131" s="22"/>
      <c r="MI131" s="22"/>
      <c r="MJ131" s="17"/>
      <c r="MK131" s="12"/>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8"/>
      <c r="NX131" s="22"/>
      <c r="NY131" s="22"/>
      <c r="NZ131" s="22"/>
      <c r="OA131" s="22"/>
      <c r="OB131" s="22"/>
      <c r="OC131" s="22"/>
      <c r="OD131" s="22"/>
      <c r="OE131" s="22"/>
      <c r="OF131" s="22"/>
      <c r="OG131" s="22"/>
      <c r="OH131" s="22"/>
      <c r="OI131" s="22"/>
      <c r="OJ131" s="22"/>
      <c r="OK131" s="22"/>
      <c r="OL131" s="22"/>
      <c r="OM131" s="17"/>
      <c r="ON131" s="12"/>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6"/>
      <c r="QB131" s="22"/>
      <c r="QC131" s="22"/>
      <c r="QD131" s="22"/>
      <c r="QE131" s="22"/>
      <c r="QF131" s="22"/>
      <c r="QG131" s="22"/>
      <c r="QH131" s="22"/>
      <c r="QI131" s="17"/>
      <c r="QJ131" s="14"/>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9"/>
      <c r="TT131" s="9"/>
    </row>
    <row r="132" spans="1:540" ht="9.6" customHeight="1" x14ac:dyDescent="0.3">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46"/>
      <c r="BM132" s="10"/>
      <c r="BN132" s="24"/>
      <c r="BO132" s="24"/>
      <c r="BP132" s="24"/>
      <c r="BQ132" s="24"/>
      <c r="BR132" s="24"/>
      <c r="BS132" s="24"/>
      <c r="BT132" s="24"/>
      <c r="BU132" s="10"/>
      <c r="BV132" s="15"/>
      <c r="BW132" s="17"/>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16"/>
      <c r="DK132" s="10"/>
      <c r="DL132" s="24"/>
      <c r="DM132" s="24"/>
      <c r="DN132" s="24"/>
      <c r="DO132" s="24"/>
      <c r="DP132" s="24"/>
      <c r="DQ132" s="24"/>
      <c r="DR132" s="24"/>
      <c r="DS132" s="24"/>
      <c r="DT132" s="24"/>
      <c r="DU132" s="24"/>
      <c r="DV132" s="24"/>
      <c r="DW132" s="24"/>
      <c r="DX132" s="24"/>
      <c r="DY132" s="24"/>
      <c r="DZ132" s="10"/>
      <c r="EA132" s="14"/>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11"/>
      <c r="FQ132" s="10"/>
      <c r="FR132" s="24"/>
      <c r="FS132" s="24"/>
      <c r="FT132" s="24"/>
      <c r="FU132" s="24"/>
      <c r="FV132" s="24"/>
      <c r="FW132" s="24"/>
      <c r="FX132" s="10"/>
      <c r="FY132" s="17"/>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11"/>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11"/>
      <c r="MA132" s="9"/>
      <c r="MB132" s="22"/>
      <c r="MC132" s="22"/>
      <c r="MD132" s="22"/>
      <c r="ME132" s="22"/>
      <c r="MF132" s="22"/>
      <c r="MG132" s="22"/>
      <c r="MH132" s="22"/>
      <c r="MI132" s="22"/>
      <c r="MJ132" s="22"/>
      <c r="MK132" s="12"/>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6"/>
      <c r="NX132" s="22"/>
      <c r="NY132" s="22"/>
      <c r="NZ132" s="22"/>
      <c r="OA132" s="22"/>
      <c r="OB132" s="22"/>
      <c r="OC132" s="22"/>
      <c r="OD132" s="22"/>
      <c r="OE132" s="22"/>
      <c r="OF132" s="22"/>
      <c r="OG132" s="22"/>
      <c r="OH132" s="22"/>
      <c r="OI132" s="22"/>
      <c r="OJ132" s="22"/>
      <c r="OK132" s="22"/>
      <c r="OL132" s="22"/>
      <c r="OM132" s="17"/>
      <c r="ON132" s="12"/>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8"/>
      <c r="QB132" s="22"/>
      <c r="QC132" s="22"/>
      <c r="QD132" s="22"/>
      <c r="QE132" s="22"/>
      <c r="QF132" s="22"/>
      <c r="QG132" s="22"/>
      <c r="QH132" s="22"/>
      <c r="QI132" s="17"/>
      <c r="QJ132" s="15"/>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9"/>
      <c r="TT132" s="9"/>
    </row>
    <row r="133" spans="1:540" ht="9.6" customHeight="1" x14ac:dyDescent="0.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27"/>
      <c r="BN133" s="24"/>
      <c r="BO133" s="24"/>
      <c r="BP133" s="24"/>
      <c r="BQ133" s="24"/>
      <c r="BR133" s="24"/>
      <c r="BS133" s="24"/>
      <c r="BT133" s="24"/>
      <c r="BU133" s="24"/>
      <c r="BV133" s="15"/>
      <c r="BW133" s="17"/>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16"/>
      <c r="DK133" s="10"/>
      <c r="DL133" s="24"/>
      <c r="DM133" s="24"/>
      <c r="DN133" s="24"/>
      <c r="DO133" s="24"/>
      <c r="DP133" s="24"/>
      <c r="DQ133" s="24"/>
      <c r="DR133" s="24"/>
      <c r="DS133" s="24"/>
      <c r="DT133" s="24"/>
      <c r="DU133" s="24"/>
      <c r="DV133" s="24"/>
      <c r="DW133" s="24"/>
      <c r="DX133" s="24"/>
      <c r="DY133" s="24"/>
      <c r="DZ133" s="10"/>
      <c r="EA133" s="32"/>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25"/>
      <c r="FQ133" s="24"/>
      <c r="FR133" s="24"/>
      <c r="FS133" s="24"/>
      <c r="FT133" s="24"/>
      <c r="FU133" s="24"/>
      <c r="FV133" s="24"/>
      <c r="FW133" s="24"/>
      <c r="FX133" s="31"/>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11"/>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22"/>
      <c r="MB133" s="17"/>
      <c r="MC133" s="22"/>
      <c r="MD133" s="22"/>
      <c r="ME133" s="22"/>
      <c r="MF133" s="22"/>
      <c r="MG133" s="22"/>
      <c r="MH133" s="22"/>
      <c r="MI133" s="22"/>
      <c r="MJ133" s="17"/>
      <c r="MK133" s="11"/>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22"/>
      <c r="NY133" s="22"/>
      <c r="NZ133" s="22"/>
      <c r="OA133" s="22"/>
      <c r="OB133" s="22"/>
      <c r="OC133" s="22"/>
      <c r="OD133" s="22"/>
      <c r="OE133" s="22"/>
      <c r="OF133" s="22"/>
      <c r="OG133" s="22"/>
      <c r="OH133" s="22"/>
      <c r="OI133" s="22"/>
      <c r="OJ133" s="22"/>
      <c r="OK133" s="22"/>
      <c r="OL133" s="22"/>
      <c r="OM133" s="17"/>
      <c r="ON133" s="12"/>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7"/>
      <c r="QB133" s="22"/>
      <c r="QC133" s="22"/>
      <c r="QD133" s="22"/>
      <c r="QE133" s="22"/>
      <c r="QF133" s="22"/>
      <c r="QG133" s="22"/>
      <c r="QH133" s="22"/>
      <c r="QI133" s="18"/>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9"/>
      <c r="TT133" s="9"/>
    </row>
    <row r="134" spans="1:540" ht="9.6" customHeight="1" x14ac:dyDescent="0.3">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22"/>
      <c r="BN134" s="10"/>
      <c r="BO134" s="24"/>
      <c r="BP134" s="24"/>
      <c r="BQ134" s="24"/>
      <c r="BR134" s="24"/>
      <c r="BS134" s="24"/>
      <c r="BT134" s="24"/>
      <c r="BU134" s="24"/>
      <c r="BV134" s="24"/>
      <c r="BW134" s="22"/>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16"/>
      <c r="DK134" s="10"/>
      <c r="DL134" s="24"/>
      <c r="DM134" s="24"/>
      <c r="DN134" s="24"/>
      <c r="DO134" s="24"/>
      <c r="DP134" s="24"/>
      <c r="DQ134" s="24"/>
      <c r="DR134" s="24"/>
      <c r="DS134" s="24"/>
      <c r="DT134" s="24"/>
      <c r="DU134" s="24"/>
      <c r="DV134" s="24"/>
      <c r="DW134" s="24"/>
      <c r="DX134" s="24"/>
      <c r="DY134" s="24"/>
      <c r="DZ134" s="10"/>
      <c r="EA134" s="14"/>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18"/>
      <c r="FP134" s="12"/>
      <c r="FQ134" s="24"/>
      <c r="FR134" s="24"/>
      <c r="FS134" s="24"/>
      <c r="FT134" s="24"/>
      <c r="FU134" s="24"/>
      <c r="FV134" s="24"/>
      <c r="FW134" s="10"/>
      <c r="FX134" s="13"/>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11"/>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3"/>
      <c r="MB134" s="17"/>
      <c r="MC134" s="22"/>
      <c r="MD134" s="22"/>
      <c r="ME134" s="22"/>
      <c r="MF134" s="22"/>
      <c r="MG134" s="22"/>
      <c r="MH134" s="22"/>
      <c r="MI134" s="22"/>
      <c r="MJ134" s="17"/>
      <c r="MK134" s="14"/>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22"/>
      <c r="NY134" s="22"/>
      <c r="NZ134" s="22"/>
      <c r="OA134" s="22"/>
      <c r="OB134" s="22"/>
      <c r="OC134" s="22"/>
      <c r="OD134" s="22"/>
      <c r="OE134" s="22"/>
      <c r="OF134" s="22"/>
      <c r="OG134" s="22"/>
      <c r="OH134" s="22"/>
      <c r="OI134" s="22"/>
      <c r="OJ134" s="22"/>
      <c r="OK134" s="22"/>
      <c r="OL134" s="22"/>
      <c r="OM134" s="17"/>
      <c r="ON134" s="12"/>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9"/>
      <c r="QB134" s="22"/>
      <c r="QC134" s="22"/>
      <c r="QD134" s="22"/>
      <c r="QE134" s="22"/>
      <c r="QF134" s="22"/>
      <c r="QG134" s="22"/>
      <c r="QH134" s="22"/>
      <c r="QI134" s="16"/>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9"/>
      <c r="TT134" s="9"/>
    </row>
    <row r="135" spans="1:540" ht="9.6" customHeight="1" x14ac:dyDescent="0.3">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20"/>
      <c r="BO135" s="10"/>
      <c r="BP135" s="24"/>
      <c r="BQ135" s="24"/>
      <c r="BR135" s="24"/>
      <c r="BS135" s="24"/>
      <c r="BT135" s="24"/>
      <c r="BU135" s="24"/>
      <c r="BV135" s="10"/>
      <c r="BW135" s="18"/>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16"/>
      <c r="DK135" s="10"/>
      <c r="DL135" s="24"/>
      <c r="DM135" s="24"/>
      <c r="DN135" s="24"/>
      <c r="DO135" s="24"/>
      <c r="DP135" s="24"/>
      <c r="DQ135" s="24"/>
      <c r="DR135" s="24"/>
      <c r="DS135" s="24"/>
      <c r="DT135" s="24"/>
      <c r="DU135" s="24"/>
      <c r="DV135" s="24"/>
      <c r="DW135" s="24"/>
      <c r="DX135" s="24"/>
      <c r="DY135" s="24"/>
      <c r="DZ135" s="10"/>
      <c r="EA135" s="14"/>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18"/>
      <c r="FP135" s="24"/>
      <c r="FQ135" s="24"/>
      <c r="FR135" s="24"/>
      <c r="FS135" s="24"/>
      <c r="FT135" s="24"/>
      <c r="FU135" s="24"/>
      <c r="FV135" s="24"/>
      <c r="FW135" s="12"/>
      <c r="FX135" s="33"/>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11"/>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2"/>
      <c r="MB135" s="22"/>
      <c r="MC135" s="22"/>
      <c r="MD135" s="22"/>
      <c r="ME135" s="22"/>
      <c r="MF135" s="22"/>
      <c r="MG135" s="22"/>
      <c r="MH135" s="22"/>
      <c r="MI135" s="22"/>
      <c r="MJ135" s="17"/>
      <c r="MK135" s="1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22"/>
      <c r="NY135" s="22"/>
      <c r="NZ135" s="22"/>
      <c r="OA135" s="22"/>
      <c r="OB135" s="22"/>
      <c r="OC135" s="22"/>
      <c r="OD135" s="22"/>
      <c r="OE135" s="22"/>
      <c r="OF135" s="22"/>
      <c r="OG135" s="22"/>
      <c r="OH135" s="22"/>
      <c r="OI135" s="22"/>
      <c r="OJ135" s="22"/>
      <c r="OK135" s="22"/>
      <c r="OL135" s="22"/>
      <c r="OM135" s="17"/>
      <c r="ON135" s="12"/>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2"/>
      <c r="QA135" s="9"/>
      <c r="QB135" s="22"/>
      <c r="QC135" s="22"/>
      <c r="QD135" s="22"/>
      <c r="QE135" s="22"/>
      <c r="QF135" s="22"/>
      <c r="QG135" s="22"/>
      <c r="QH135" s="22"/>
      <c r="QI135" s="15"/>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9"/>
      <c r="TT135" s="9"/>
    </row>
    <row r="136" spans="1:540" ht="9.6" customHeight="1" x14ac:dyDescent="0.3">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17"/>
      <c r="BO136" s="31"/>
      <c r="BP136" s="24"/>
      <c r="BQ136" s="24"/>
      <c r="BR136" s="24"/>
      <c r="BS136" s="24"/>
      <c r="BT136" s="24"/>
      <c r="BU136" s="24"/>
      <c r="BV136" s="10"/>
      <c r="BW136" s="38"/>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16"/>
      <c r="DK136" s="10"/>
      <c r="DL136" s="24"/>
      <c r="DM136" s="24"/>
      <c r="DN136" s="24"/>
      <c r="DO136" s="24"/>
      <c r="DP136" s="24"/>
      <c r="DQ136" s="24"/>
      <c r="DR136" s="24"/>
      <c r="DS136" s="24"/>
      <c r="DT136" s="24"/>
      <c r="DU136" s="24"/>
      <c r="DV136" s="24"/>
      <c r="DW136" s="24"/>
      <c r="DX136" s="24"/>
      <c r="DY136" s="24"/>
      <c r="DZ136" s="10"/>
      <c r="EA136" s="14"/>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16"/>
      <c r="FP136" s="24"/>
      <c r="FQ136" s="24"/>
      <c r="FR136" s="24"/>
      <c r="FS136" s="24"/>
      <c r="FT136" s="24"/>
      <c r="FU136" s="24"/>
      <c r="FV136" s="24"/>
      <c r="FW136" s="24"/>
      <c r="FX136" s="18"/>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11"/>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3"/>
      <c r="MC136" s="17"/>
      <c r="MD136" s="22"/>
      <c r="ME136" s="22"/>
      <c r="MF136" s="22"/>
      <c r="MG136" s="22"/>
      <c r="MH136" s="22"/>
      <c r="MI136" s="22"/>
      <c r="MJ136" s="17"/>
      <c r="MK136" s="16"/>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22"/>
      <c r="NY136" s="22"/>
      <c r="NZ136" s="22"/>
      <c r="OA136" s="22"/>
      <c r="OB136" s="22"/>
      <c r="OC136" s="22"/>
      <c r="OD136" s="22"/>
      <c r="OE136" s="22"/>
      <c r="OF136" s="22"/>
      <c r="OG136" s="22"/>
      <c r="OH136" s="22"/>
      <c r="OI136" s="22"/>
      <c r="OJ136" s="22"/>
      <c r="OK136" s="22"/>
      <c r="OL136" s="22"/>
      <c r="OM136" s="17"/>
      <c r="ON136" s="12"/>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3"/>
      <c r="QA136" s="9"/>
      <c r="QB136" s="18"/>
      <c r="QC136" s="22"/>
      <c r="QD136" s="22"/>
      <c r="QE136" s="22"/>
      <c r="QF136" s="22"/>
      <c r="QG136" s="22"/>
      <c r="QH136" s="2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9"/>
      <c r="TT136" s="9"/>
    </row>
    <row r="137" spans="1:540" ht="9.6" customHeight="1" x14ac:dyDescent="0.3">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16"/>
      <c r="BP137" s="24"/>
      <c r="BQ137" s="24"/>
      <c r="BR137" s="24"/>
      <c r="BS137" s="24"/>
      <c r="BT137" s="24"/>
      <c r="BU137" s="24"/>
      <c r="BV137" s="10"/>
      <c r="BW137" s="34"/>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34"/>
      <c r="DK137" s="10"/>
      <c r="DL137" s="24"/>
      <c r="DM137" s="24"/>
      <c r="DN137" s="24"/>
      <c r="DO137" s="24"/>
      <c r="DP137" s="24"/>
      <c r="DQ137" s="24"/>
      <c r="DR137" s="24"/>
      <c r="DS137" s="24"/>
      <c r="DT137" s="24"/>
      <c r="DU137" s="24"/>
      <c r="DV137" s="24"/>
      <c r="DW137" s="24"/>
      <c r="DX137" s="24"/>
      <c r="DY137" s="24"/>
      <c r="DZ137" s="24"/>
      <c r="EA137" s="49"/>
      <c r="EB137" s="17"/>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38"/>
      <c r="FP137" s="24"/>
      <c r="FQ137" s="24"/>
      <c r="FR137" s="24"/>
      <c r="FS137" s="24"/>
      <c r="FT137" s="24"/>
      <c r="FU137" s="24"/>
      <c r="FV137" s="24"/>
      <c r="FW137" s="15"/>
      <c r="FX137" s="17"/>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11"/>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8"/>
      <c r="MD137" s="22"/>
      <c r="ME137" s="22"/>
      <c r="MF137" s="22"/>
      <c r="MG137" s="22"/>
      <c r="MH137" s="22"/>
      <c r="MI137" s="22"/>
      <c r="MJ137" s="22"/>
      <c r="MK137" s="2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22"/>
      <c r="NY137" s="22"/>
      <c r="NZ137" s="22"/>
      <c r="OA137" s="22"/>
      <c r="OB137" s="22"/>
      <c r="OC137" s="22"/>
      <c r="OD137" s="22"/>
      <c r="OE137" s="22"/>
      <c r="OF137" s="22"/>
      <c r="OG137" s="22"/>
      <c r="OH137" s="22"/>
      <c r="OI137" s="22"/>
      <c r="OJ137" s="22"/>
      <c r="OK137" s="22"/>
      <c r="OL137" s="22"/>
      <c r="OM137" s="17"/>
      <c r="ON137" s="12"/>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8"/>
      <c r="QA137" s="17"/>
      <c r="QB137" s="22"/>
      <c r="QC137" s="22"/>
      <c r="QD137" s="22"/>
      <c r="QE137" s="22"/>
      <c r="QF137" s="22"/>
      <c r="QG137" s="22"/>
      <c r="QH137" s="16"/>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9"/>
      <c r="TT137" s="9"/>
    </row>
    <row r="138" spans="1:540" ht="9.6" customHeight="1" x14ac:dyDescent="0.3">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18"/>
      <c r="BP138" s="24"/>
      <c r="BQ138" s="24"/>
      <c r="BR138" s="24"/>
      <c r="BS138" s="24"/>
      <c r="BT138" s="24"/>
      <c r="BU138" s="24"/>
      <c r="BV138" s="24"/>
      <c r="BW138" s="16"/>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11"/>
      <c r="DK138" s="24"/>
      <c r="DL138" s="24"/>
      <c r="DM138" s="24"/>
      <c r="DN138" s="24"/>
      <c r="DO138" s="24"/>
      <c r="DP138" s="24"/>
      <c r="DQ138" s="24"/>
      <c r="DR138" s="24"/>
      <c r="DS138" s="24"/>
      <c r="DT138" s="24"/>
      <c r="DU138" s="24"/>
      <c r="DV138" s="24"/>
      <c r="DW138" s="24"/>
      <c r="DX138" s="24"/>
      <c r="DY138" s="24"/>
      <c r="DZ138" s="24"/>
      <c r="EA138" s="24"/>
      <c r="EB138" s="13"/>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16"/>
      <c r="FP138" s="24"/>
      <c r="FQ138" s="24"/>
      <c r="FR138" s="24"/>
      <c r="FS138" s="24"/>
      <c r="FT138" s="24"/>
      <c r="FU138" s="24"/>
      <c r="FV138" s="10"/>
      <c r="FW138" s="15"/>
      <c r="FX138" s="17"/>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11"/>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2"/>
      <c r="MD138" s="17"/>
      <c r="ME138" s="22"/>
      <c r="MF138" s="22"/>
      <c r="MG138" s="22"/>
      <c r="MH138" s="22"/>
      <c r="MI138" s="22"/>
      <c r="MJ138" s="22"/>
      <c r="MK138" s="17"/>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8"/>
      <c r="NX138" s="22"/>
      <c r="NY138" s="22"/>
      <c r="NZ138" s="22"/>
      <c r="OA138" s="22"/>
      <c r="OB138" s="22"/>
      <c r="OC138" s="22"/>
      <c r="OD138" s="22"/>
      <c r="OE138" s="22"/>
      <c r="OF138" s="22"/>
      <c r="OG138" s="22"/>
      <c r="OH138" s="22"/>
      <c r="OI138" s="22"/>
      <c r="OJ138" s="22"/>
      <c r="OK138" s="22"/>
      <c r="OL138" s="22"/>
      <c r="OM138" s="17"/>
      <c r="ON138" s="15"/>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8"/>
      <c r="QA138" s="17"/>
      <c r="QB138" s="22"/>
      <c r="QC138" s="22"/>
      <c r="QD138" s="22"/>
      <c r="QE138" s="22"/>
      <c r="QF138" s="22"/>
      <c r="QG138" s="22"/>
      <c r="QH138" s="23"/>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9"/>
      <c r="TT138" s="9"/>
    </row>
    <row r="139" spans="1:540" ht="9.6" customHeight="1" x14ac:dyDescent="0.3">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16"/>
      <c r="BP139" s="24"/>
      <c r="BQ139" s="24"/>
      <c r="BR139" s="24"/>
      <c r="BS139" s="24"/>
      <c r="BT139" s="24"/>
      <c r="BU139" s="24"/>
      <c r="BV139" s="24"/>
      <c r="BW139" s="16"/>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22"/>
      <c r="DJ139" s="12"/>
      <c r="DK139" s="24"/>
      <c r="DL139" s="24"/>
      <c r="DM139" s="24"/>
      <c r="DN139" s="24"/>
      <c r="DO139" s="24"/>
      <c r="DP139" s="24"/>
      <c r="DQ139" s="24"/>
      <c r="DR139" s="24"/>
      <c r="DS139" s="24"/>
      <c r="DT139" s="24"/>
      <c r="DU139" s="24"/>
      <c r="DV139" s="24"/>
      <c r="DW139" s="24"/>
      <c r="DX139" s="24"/>
      <c r="DY139" s="24"/>
      <c r="DZ139" s="24"/>
      <c r="EA139" s="24"/>
      <c r="EB139" s="10"/>
      <c r="EC139" s="18"/>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16"/>
      <c r="FP139" s="24"/>
      <c r="FQ139" s="24"/>
      <c r="FR139" s="24"/>
      <c r="FS139" s="24"/>
      <c r="FT139" s="24"/>
      <c r="FU139" s="24"/>
      <c r="FV139" s="24"/>
      <c r="FW139" s="27"/>
      <c r="FX139" s="22"/>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11"/>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22"/>
      <c r="ME139" s="22"/>
      <c r="MF139" s="22"/>
      <c r="MG139" s="22"/>
      <c r="MH139" s="22"/>
      <c r="MI139" s="22"/>
      <c r="MJ139" s="22"/>
      <c r="MK139" s="17"/>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8"/>
      <c r="NX139" s="22"/>
      <c r="NY139" s="22"/>
      <c r="NZ139" s="22"/>
      <c r="OA139" s="22"/>
      <c r="OB139" s="22"/>
      <c r="OC139" s="22"/>
      <c r="OD139" s="22"/>
      <c r="OE139" s="22"/>
      <c r="OF139" s="22"/>
      <c r="OG139" s="22"/>
      <c r="OH139" s="22"/>
      <c r="OI139" s="22"/>
      <c r="OJ139" s="22"/>
      <c r="OK139" s="22"/>
      <c r="OL139" s="22"/>
      <c r="OM139" s="22"/>
      <c r="ON139" s="1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8"/>
      <c r="QA139" s="17"/>
      <c r="QB139" s="22"/>
      <c r="QC139" s="22"/>
      <c r="QD139" s="22"/>
      <c r="QE139" s="22"/>
      <c r="QF139" s="22"/>
      <c r="QG139" s="2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9"/>
      <c r="TT139" s="9"/>
    </row>
    <row r="140" spans="1:540" ht="9.6" customHeight="1" x14ac:dyDescent="0.3">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17"/>
      <c r="BO140" s="11"/>
      <c r="BP140" s="24"/>
      <c r="BQ140" s="24"/>
      <c r="BR140" s="24"/>
      <c r="BS140" s="24"/>
      <c r="BT140" s="24"/>
      <c r="BU140" s="24"/>
      <c r="BV140" s="24"/>
      <c r="BW140" s="16"/>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22"/>
      <c r="DI140" s="12"/>
      <c r="DJ140" s="24"/>
      <c r="DK140" s="24"/>
      <c r="DL140" s="24"/>
      <c r="DM140" s="24"/>
      <c r="DN140" s="24"/>
      <c r="DO140" s="24"/>
      <c r="DP140" s="24"/>
      <c r="DQ140" s="24"/>
      <c r="DR140" s="24"/>
      <c r="DS140" s="24"/>
      <c r="DT140" s="24"/>
      <c r="DU140" s="24"/>
      <c r="DV140" s="24"/>
      <c r="DW140" s="24"/>
      <c r="DX140" s="24"/>
      <c r="DY140" s="24"/>
      <c r="DZ140" s="24"/>
      <c r="EA140" s="24"/>
      <c r="EB140" s="24"/>
      <c r="EC140" s="10"/>
      <c r="ED140" s="22"/>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13"/>
      <c r="FP140" s="10"/>
      <c r="FQ140" s="24"/>
      <c r="FR140" s="24"/>
      <c r="FS140" s="24"/>
      <c r="FT140" s="24"/>
      <c r="FU140" s="24"/>
      <c r="FV140" s="24"/>
      <c r="FW140" s="24"/>
      <c r="FX140" s="16"/>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11"/>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22"/>
      <c r="ME140" s="22"/>
      <c r="MF140" s="22"/>
      <c r="MG140" s="22"/>
      <c r="MH140" s="22"/>
      <c r="MI140" s="22"/>
      <c r="MJ140" s="22"/>
      <c r="MK140" s="17"/>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2"/>
      <c r="NW140" s="22"/>
      <c r="NX140" s="22"/>
      <c r="NY140" s="22"/>
      <c r="NZ140" s="22"/>
      <c r="OA140" s="22"/>
      <c r="OB140" s="22"/>
      <c r="OC140" s="22"/>
      <c r="OD140" s="22"/>
      <c r="OE140" s="22"/>
      <c r="OF140" s="22"/>
      <c r="OG140" s="22"/>
      <c r="OH140" s="22"/>
      <c r="OI140" s="22"/>
      <c r="OJ140" s="22"/>
      <c r="OK140" s="22"/>
      <c r="OL140" s="22"/>
      <c r="OM140" s="22"/>
      <c r="ON140" s="17"/>
      <c r="OO140" s="15"/>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8"/>
      <c r="QA140" s="17"/>
      <c r="QB140" s="22"/>
      <c r="QC140" s="22"/>
      <c r="QD140" s="22"/>
      <c r="QE140" s="22"/>
      <c r="QF140" s="22"/>
      <c r="QG140" s="22"/>
      <c r="QH140" s="2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9"/>
      <c r="TT140" s="9"/>
    </row>
    <row r="141" spans="1:540" ht="9.6" customHeight="1" x14ac:dyDescent="0.3">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17"/>
      <c r="BN141" s="11"/>
      <c r="BO141" s="10"/>
      <c r="BP141" s="12"/>
      <c r="BQ141" s="24"/>
      <c r="BR141" s="24"/>
      <c r="BS141" s="24"/>
      <c r="BT141" s="24"/>
      <c r="BU141" s="24"/>
      <c r="BV141" s="10"/>
      <c r="BW141" s="13"/>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22"/>
      <c r="DG141" s="13"/>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10"/>
      <c r="EE141" s="16"/>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17"/>
      <c r="FO141" s="28"/>
      <c r="FP141" s="10"/>
      <c r="FQ141" s="24"/>
      <c r="FR141" s="24"/>
      <c r="FS141" s="24"/>
      <c r="FT141" s="24"/>
      <c r="FU141" s="24"/>
      <c r="FV141" s="24"/>
      <c r="FW141" s="24"/>
      <c r="FX141" s="10"/>
      <c r="FY141" s="17"/>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11"/>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5"/>
      <c r="MD141" s="17"/>
      <c r="ME141" s="22"/>
      <c r="MF141" s="22"/>
      <c r="MG141" s="22"/>
      <c r="MH141" s="22"/>
      <c r="MI141" s="22"/>
      <c r="MJ141" s="22"/>
      <c r="MK141" s="17"/>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8"/>
      <c r="NW141" s="17"/>
      <c r="NX141" s="22"/>
      <c r="NY141" s="22"/>
      <c r="NZ141" s="22"/>
      <c r="OA141" s="22"/>
      <c r="OB141" s="22"/>
      <c r="OC141" s="22"/>
      <c r="OD141" s="22"/>
      <c r="OE141" s="22"/>
      <c r="OF141" s="22"/>
      <c r="OG141" s="22"/>
      <c r="OH141" s="22"/>
      <c r="OI141" s="22"/>
      <c r="OJ141" s="22"/>
      <c r="OK141" s="22"/>
      <c r="OL141" s="22"/>
      <c r="OM141" s="22"/>
      <c r="ON141" s="22"/>
      <c r="OO141" s="17"/>
      <c r="OP141" s="12"/>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7"/>
      <c r="QA141" s="18"/>
      <c r="QB141" s="22"/>
      <c r="QC141" s="22"/>
      <c r="QD141" s="22"/>
      <c r="QE141" s="22"/>
      <c r="QF141" s="22"/>
      <c r="QG141" s="22"/>
      <c r="QH141" s="18"/>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9"/>
      <c r="TT141" s="9"/>
    </row>
    <row r="142" spans="1:540" ht="9.6" customHeight="1" x14ac:dyDescent="0.3">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17"/>
      <c r="BM142" s="19"/>
      <c r="BN142" s="10"/>
      <c r="BO142" s="24"/>
      <c r="BP142" s="24"/>
      <c r="BQ142" s="24"/>
      <c r="BR142" s="24"/>
      <c r="BS142" s="24"/>
      <c r="BT142" s="24"/>
      <c r="BU142" s="24"/>
      <c r="BV142" s="24"/>
      <c r="BW142" s="11"/>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17"/>
      <c r="DE142" s="13"/>
      <c r="DF142" s="12"/>
      <c r="DG142" s="10"/>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40"/>
      <c r="EF142" s="13"/>
      <c r="EG142" s="17"/>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22"/>
      <c r="FO142" s="12"/>
      <c r="FP142" s="24"/>
      <c r="FQ142" s="24"/>
      <c r="FR142" s="24"/>
      <c r="FS142" s="24"/>
      <c r="FT142" s="24"/>
      <c r="FU142" s="24"/>
      <c r="FV142" s="24"/>
      <c r="FW142" s="24"/>
      <c r="FX142" s="10"/>
      <c r="FY142" s="11"/>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11"/>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6"/>
      <c r="MD142" s="22"/>
      <c r="ME142" s="22"/>
      <c r="MF142" s="22"/>
      <c r="MG142" s="22"/>
      <c r="MH142" s="22"/>
      <c r="MI142" s="22"/>
      <c r="MJ142" s="22"/>
      <c r="MK142" s="17"/>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5"/>
      <c r="NU142" s="18"/>
      <c r="NV142" s="17"/>
      <c r="NW142" s="22"/>
      <c r="NX142" s="22"/>
      <c r="NY142" s="22"/>
      <c r="NZ142" s="22"/>
      <c r="OA142" s="22"/>
      <c r="OB142" s="22"/>
      <c r="OC142" s="22"/>
      <c r="OD142" s="22"/>
      <c r="OE142" s="22"/>
      <c r="OF142" s="22"/>
      <c r="OG142" s="22"/>
      <c r="OH142" s="22"/>
      <c r="OI142" s="22"/>
      <c r="OJ142" s="22"/>
      <c r="OK142" s="22"/>
      <c r="OL142" s="22"/>
      <c r="OM142" s="22"/>
      <c r="ON142" s="22"/>
      <c r="OO142" s="17"/>
      <c r="OP142" s="17"/>
      <c r="OQ142" s="12"/>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4"/>
      <c r="PZ142" s="9"/>
      <c r="QA142" s="22"/>
      <c r="QB142" s="22"/>
      <c r="QC142" s="22"/>
      <c r="QD142" s="22"/>
      <c r="QE142" s="22"/>
      <c r="QF142" s="22"/>
      <c r="QG142" s="22"/>
      <c r="QH142" s="17"/>
      <c r="QI142" s="11"/>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9"/>
      <c r="TT142" s="9"/>
    </row>
    <row r="143" spans="1:540" ht="9.6" customHeight="1" x14ac:dyDescent="0.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17"/>
      <c r="BL143" s="28"/>
      <c r="BM143" s="10"/>
      <c r="BN143" s="24"/>
      <c r="BO143" s="24"/>
      <c r="BP143" s="24"/>
      <c r="BQ143" s="24"/>
      <c r="BR143" s="24"/>
      <c r="BS143" s="24"/>
      <c r="BT143" s="24"/>
      <c r="BU143" s="24"/>
      <c r="BV143" s="24"/>
      <c r="BW143" s="15"/>
      <c r="BX143" s="22"/>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17"/>
      <c r="DC143" s="13"/>
      <c r="DD143" s="15"/>
      <c r="DE143" s="10"/>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31"/>
      <c r="EH143" s="18"/>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16"/>
      <c r="FO143" s="24"/>
      <c r="FP143" s="24"/>
      <c r="FQ143" s="24"/>
      <c r="FR143" s="24"/>
      <c r="FS143" s="24"/>
      <c r="FT143" s="24"/>
      <c r="FU143" s="24"/>
      <c r="FV143" s="24"/>
      <c r="FW143" s="24"/>
      <c r="FX143" s="24"/>
      <c r="FY143" s="10"/>
      <c r="FZ143" s="18"/>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11"/>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6"/>
      <c r="MC143" s="22"/>
      <c r="MD143" s="22"/>
      <c r="ME143" s="22"/>
      <c r="MF143" s="22"/>
      <c r="MG143" s="22"/>
      <c r="MH143" s="22"/>
      <c r="MI143" s="22"/>
      <c r="MJ143" s="18"/>
      <c r="MK143" s="9"/>
      <c r="ML143" s="12"/>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5"/>
      <c r="NS143" s="16"/>
      <c r="NT143" s="22"/>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11"/>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8"/>
      <c r="PZ143" s="17"/>
      <c r="QA143" s="22"/>
      <c r="QB143" s="22"/>
      <c r="QC143" s="22"/>
      <c r="QD143" s="22"/>
      <c r="QE143" s="22"/>
      <c r="QF143" s="22"/>
      <c r="QG143" s="22"/>
      <c r="QH143" s="22"/>
      <c r="QI143" s="22"/>
      <c r="QJ143" s="12"/>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9"/>
      <c r="TT143" s="9"/>
    </row>
    <row r="144" spans="1:540" ht="9.6" customHeight="1" x14ac:dyDescent="0.3">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16"/>
      <c r="BL144" s="24"/>
      <c r="BM144" s="24"/>
      <c r="BN144" s="24"/>
      <c r="BO144" s="24"/>
      <c r="BP144" s="24"/>
      <c r="BQ144" s="24"/>
      <c r="BR144" s="24"/>
      <c r="BS144" s="24"/>
      <c r="BT144" s="24"/>
      <c r="BU144" s="24"/>
      <c r="BV144" s="24"/>
      <c r="BW144" s="24"/>
      <c r="BX144" s="23"/>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13"/>
      <c r="DB144" s="12"/>
      <c r="DC144" s="24"/>
      <c r="DD144" s="24"/>
      <c r="DE144" s="24"/>
      <c r="DF144" s="24"/>
      <c r="DG144" s="24"/>
      <c r="DH144" s="24"/>
      <c r="DI144" s="24"/>
      <c r="DJ144" s="24"/>
      <c r="DK144" s="24"/>
      <c r="DL144" s="24"/>
      <c r="DM144" s="24"/>
      <c r="DN144" s="24"/>
      <c r="DO144" s="24"/>
      <c r="DP144" s="24"/>
      <c r="DQ144" s="24"/>
      <c r="DR144" s="10"/>
      <c r="DS144" s="24"/>
      <c r="DT144" s="24"/>
      <c r="DU144" s="24"/>
      <c r="DV144" s="24"/>
      <c r="DW144" s="24"/>
      <c r="DX144" s="24"/>
      <c r="DY144" s="24"/>
      <c r="DZ144" s="24"/>
      <c r="EA144" s="24"/>
      <c r="EB144" s="24"/>
      <c r="EC144" s="24"/>
      <c r="ED144" s="24"/>
      <c r="EE144" s="24"/>
      <c r="EF144" s="24"/>
      <c r="EG144" s="24"/>
      <c r="EH144" s="10"/>
      <c r="EI144" s="11"/>
      <c r="EJ144" s="17"/>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11"/>
      <c r="FO144" s="24"/>
      <c r="FP144" s="24"/>
      <c r="FQ144" s="24"/>
      <c r="FR144" s="24"/>
      <c r="FS144" s="24"/>
      <c r="FT144" s="24"/>
      <c r="FU144" s="24"/>
      <c r="FV144" s="24"/>
      <c r="FW144" s="24"/>
      <c r="FX144" s="24"/>
      <c r="FY144" s="24"/>
      <c r="FZ144" s="11"/>
      <c r="GA144" s="17"/>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11"/>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8"/>
      <c r="MB144" s="17"/>
      <c r="MC144" s="22"/>
      <c r="MD144" s="22"/>
      <c r="ME144" s="22"/>
      <c r="MF144" s="22"/>
      <c r="MG144" s="22"/>
      <c r="MH144" s="22"/>
      <c r="MI144" s="22"/>
      <c r="MJ144" s="22"/>
      <c r="MK144" s="17"/>
      <c r="ML144" s="11"/>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2"/>
      <c r="NQ144" s="16"/>
      <c r="NR144" s="17"/>
      <c r="NS144" s="17"/>
      <c r="NT144" s="22"/>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17"/>
      <c r="OS144" s="16"/>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13"/>
      <c r="PZ144" s="22"/>
      <c r="QA144" s="22"/>
      <c r="QB144" s="22"/>
      <c r="QC144" s="22"/>
      <c r="QD144" s="22"/>
      <c r="QE144" s="22"/>
      <c r="QF144" s="22"/>
      <c r="QG144" s="22"/>
      <c r="QH144" s="22"/>
      <c r="QI144" s="17"/>
      <c r="QJ144" s="16"/>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9"/>
      <c r="TT144" s="9"/>
    </row>
    <row r="145" spans="1:540" ht="9.6" customHeight="1" x14ac:dyDescent="0.3">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11"/>
      <c r="BL145" s="10"/>
      <c r="BM145" s="24"/>
      <c r="BN145" s="24"/>
      <c r="BO145" s="24"/>
      <c r="BP145" s="24"/>
      <c r="BQ145" s="24"/>
      <c r="BR145" s="24"/>
      <c r="BS145" s="24"/>
      <c r="BT145" s="24"/>
      <c r="BU145" s="24"/>
      <c r="BV145" s="24"/>
      <c r="BW145" s="24"/>
      <c r="BX145" s="10"/>
      <c r="BY145" s="17"/>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17"/>
      <c r="CY145" s="16"/>
      <c r="CZ145" s="10"/>
      <c r="DA145" s="24"/>
      <c r="DB145" s="24"/>
      <c r="DC145" s="24"/>
      <c r="DD145" s="24"/>
      <c r="DE145" s="24"/>
      <c r="DF145" s="24"/>
      <c r="DG145" s="24"/>
      <c r="DH145" s="24"/>
      <c r="DI145" s="24"/>
      <c r="DJ145" s="24"/>
      <c r="DK145" s="24"/>
      <c r="DL145" s="24"/>
      <c r="DM145" s="24"/>
      <c r="DN145" s="24"/>
      <c r="DO145" s="24"/>
      <c r="DP145" s="12"/>
      <c r="DQ145" s="24"/>
      <c r="DR145" s="16"/>
      <c r="DS145" s="15"/>
      <c r="DT145" s="24"/>
      <c r="DU145" s="24"/>
      <c r="DV145" s="24"/>
      <c r="DW145" s="24"/>
      <c r="DX145" s="24"/>
      <c r="DY145" s="24"/>
      <c r="DZ145" s="24"/>
      <c r="EA145" s="24"/>
      <c r="EB145" s="24"/>
      <c r="EC145" s="24"/>
      <c r="ED145" s="24"/>
      <c r="EE145" s="24"/>
      <c r="EF145" s="24"/>
      <c r="EG145" s="24"/>
      <c r="EH145" s="24"/>
      <c r="EI145" s="10"/>
      <c r="EJ145" s="10"/>
      <c r="EK145" s="14"/>
      <c r="EL145" s="18"/>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18"/>
      <c r="FN145" s="10"/>
      <c r="FO145" s="24"/>
      <c r="FP145" s="24"/>
      <c r="FQ145" s="24"/>
      <c r="FR145" s="24"/>
      <c r="FS145" s="24"/>
      <c r="FT145" s="24"/>
      <c r="FU145" s="24"/>
      <c r="FV145" s="24"/>
      <c r="FW145" s="24"/>
      <c r="FX145" s="24"/>
      <c r="FY145" s="24"/>
      <c r="FZ145" s="10"/>
      <c r="GA145" s="18"/>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11"/>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3"/>
      <c r="MA145" s="17"/>
      <c r="MB145" s="22"/>
      <c r="MC145" s="22"/>
      <c r="MD145" s="22"/>
      <c r="ME145" s="22"/>
      <c r="MF145" s="22"/>
      <c r="MG145" s="22"/>
      <c r="MH145" s="22"/>
      <c r="MI145" s="22"/>
      <c r="MJ145" s="22"/>
      <c r="MK145" s="22"/>
      <c r="ML145" s="38"/>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5"/>
      <c r="NO145" s="18"/>
      <c r="NP145" s="9"/>
      <c r="NQ145" s="17"/>
      <c r="NR145" s="22"/>
      <c r="NS145" s="22"/>
      <c r="NT145" s="22"/>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17"/>
      <c r="OT145" s="22"/>
      <c r="OU145" s="11"/>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22"/>
      <c r="PZ145" s="22"/>
      <c r="QA145" s="22"/>
      <c r="QB145" s="22"/>
      <c r="QC145" s="22"/>
      <c r="QD145" s="22"/>
      <c r="QE145" s="22"/>
      <c r="QF145" s="22"/>
      <c r="QG145" s="22"/>
      <c r="QH145" s="22"/>
      <c r="QI145" s="22"/>
      <c r="QJ145" s="22"/>
      <c r="QK145" s="15"/>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9"/>
      <c r="TT145" s="9"/>
    </row>
    <row r="146" spans="1:540" ht="9.6" customHeight="1" x14ac:dyDescent="0.3">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17"/>
      <c r="BK146" s="11"/>
      <c r="BL146" s="10"/>
      <c r="BM146" s="24"/>
      <c r="BN146" s="24"/>
      <c r="BO146" s="24"/>
      <c r="BP146" s="24"/>
      <c r="BQ146" s="24"/>
      <c r="BR146" s="24"/>
      <c r="BS146" s="24"/>
      <c r="BT146" s="24"/>
      <c r="BU146" s="24"/>
      <c r="BV146" s="24"/>
      <c r="BW146" s="24"/>
      <c r="BX146" s="10"/>
      <c r="BY146" s="15"/>
      <c r="BZ146" s="9"/>
      <c r="CA146" s="9"/>
      <c r="CB146" s="9"/>
      <c r="CC146" s="9"/>
      <c r="CD146" s="9"/>
      <c r="CE146" s="9"/>
      <c r="CF146" s="9"/>
      <c r="CG146" s="9"/>
      <c r="CH146" s="9"/>
      <c r="CI146" s="9"/>
      <c r="CJ146" s="9"/>
      <c r="CK146" s="9"/>
      <c r="CL146" s="9"/>
      <c r="CM146" s="9"/>
      <c r="CN146" s="9"/>
      <c r="CO146" s="9"/>
      <c r="CP146" s="9"/>
      <c r="CQ146" s="9"/>
      <c r="CR146" s="9"/>
      <c r="CS146" s="9"/>
      <c r="CT146" s="9"/>
      <c r="CU146" s="9"/>
      <c r="CV146" s="17"/>
      <c r="CW146" s="18"/>
      <c r="CX146" s="15"/>
      <c r="CY146" s="10"/>
      <c r="CZ146" s="24"/>
      <c r="DA146" s="24"/>
      <c r="DB146" s="24"/>
      <c r="DC146" s="24"/>
      <c r="DD146" s="24"/>
      <c r="DE146" s="24"/>
      <c r="DF146" s="24"/>
      <c r="DG146" s="24"/>
      <c r="DH146" s="24"/>
      <c r="DI146" s="24"/>
      <c r="DJ146" s="24"/>
      <c r="DK146" s="24"/>
      <c r="DL146" s="24"/>
      <c r="DM146" s="24"/>
      <c r="DN146" s="24"/>
      <c r="DO146" s="24"/>
      <c r="DP146" s="10"/>
      <c r="DQ146" s="26"/>
      <c r="DR146" s="9"/>
      <c r="DS146" s="22"/>
      <c r="DT146" s="15"/>
      <c r="DU146" s="24"/>
      <c r="DV146" s="24"/>
      <c r="DW146" s="24"/>
      <c r="DX146" s="24"/>
      <c r="DY146" s="24"/>
      <c r="DZ146" s="24"/>
      <c r="EA146" s="24"/>
      <c r="EB146" s="24"/>
      <c r="EC146" s="24"/>
      <c r="ED146" s="24"/>
      <c r="EE146" s="24"/>
      <c r="EF146" s="24"/>
      <c r="EG146" s="24"/>
      <c r="EH146" s="24"/>
      <c r="EI146" s="24"/>
      <c r="EJ146" s="24"/>
      <c r="EK146" s="24"/>
      <c r="EL146" s="10"/>
      <c r="EM146" s="11"/>
      <c r="EN146" s="29"/>
      <c r="EO146" s="22"/>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11"/>
      <c r="FN146" s="24"/>
      <c r="FO146" s="24"/>
      <c r="FP146" s="24"/>
      <c r="FQ146" s="24"/>
      <c r="FR146" s="24"/>
      <c r="FS146" s="24"/>
      <c r="FT146" s="24"/>
      <c r="FU146" s="24"/>
      <c r="FV146" s="24"/>
      <c r="FW146" s="24"/>
      <c r="FX146" s="24"/>
      <c r="FY146" s="24"/>
      <c r="FZ146" s="10"/>
      <c r="GA146" s="13"/>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11"/>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22"/>
      <c r="MA146" s="22"/>
      <c r="MB146" s="22"/>
      <c r="MC146" s="22"/>
      <c r="MD146" s="22"/>
      <c r="ME146" s="22"/>
      <c r="MF146" s="22"/>
      <c r="MG146" s="22"/>
      <c r="MH146" s="22"/>
      <c r="MI146" s="22"/>
      <c r="MJ146" s="22"/>
      <c r="MK146" s="22"/>
      <c r="ML146" s="22"/>
      <c r="MM146" s="15"/>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2"/>
      <c r="NM146" s="16"/>
      <c r="NN146" s="17"/>
      <c r="NO146" s="17"/>
      <c r="NP146" s="22"/>
      <c r="NQ146" s="22"/>
      <c r="NR146" s="22"/>
      <c r="NS146" s="22"/>
      <c r="NT146" s="22"/>
      <c r="NU146" s="22"/>
      <c r="NV146" s="22"/>
      <c r="NW146" s="22"/>
      <c r="NX146" s="22"/>
      <c r="NY146" s="22"/>
      <c r="NZ146" s="22"/>
      <c r="OA146" s="22"/>
      <c r="OB146" s="22"/>
      <c r="OC146" s="22"/>
      <c r="OD146" s="17"/>
      <c r="OE146" s="22"/>
      <c r="OF146" s="22"/>
      <c r="OG146" s="22"/>
      <c r="OH146" s="22"/>
      <c r="OI146" s="22"/>
      <c r="OJ146" s="22"/>
      <c r="OK146" s="22"/>
      <c r="OL146" s="22"/>
      <c r="OM146" s="22"/>
      <c r="ON146" s="22"/>
      <c r="OO146" s="22"/>
      <c r="OP146" s="22"/>
      <c r="OQ146" s="22"/>
      <c r="OR146" s="22"/>
      <c r="OS146" s="22"/>
      <c r="OT146" s="22"/>
      <c r="OU146" s="17"/>
      <c r="OV146" s="18"/>
      <c r="OW146" s="11"/>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4"/>
      <c r="PY146" s="22"/>
      <c r="PZ146" s="22"/>
      <c r="QA146" s="22"/>
      <c r="QB146" s="22"/>
      <c r="QC146" s="22"/>
      <c r="QD146" s="22"/>
      <c r="QE146" s="22"/>
      <c r="QF146" s="22"/>
      <c r="QG146" s="22"/>
      <c r="QH146" s="22"/>
      <c r="QI146" s="22"/>
      <c r="QJ146" s="17"/>
      <c r="QK146" s="1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9"/>
      <c r="TT146" s="9"/>
    </row>
    <row r="147" spans="1:540" ht="9.6" customHeight="1" x14ac:dyDescent="0.3">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17"/>
      <c r="BK147" s="15"/>
      <c r="BL147" s="10"/>
      <c r="BM147" s="24"/>
      <c r="BN147" s="24"/>
      <c r="BO147" s="24"/>
      <c r="BP147" s="24"/>
      <c r="BQ147" s="24"/>
      <c r="BR147" s="24"/>
      <c r="BS147" s="24"/>
      <c r="BT147" s="24"/>
      <c r="BU147" s="24"/>
      <c r="BV147" s="24"/>
      <c r="BW147" s="24"/>
      <c r="BX147" s="24"/>
      <c r="BY147" s="10"/>
      <c r="BZ147" s="14"/>
      <c r="CA147" s="17"/>
      <c r="CB147" s="9"/>
      <c r="CC147" s="9"/>
      <c r="CD147" s="9"/>
      <c r="CE147" s="9"/>
      <c r="CF147" s="9"/>
      <c r="CG147" s="9"/>
      <c r="CH147" s="9"/>
      <c r="CI147" s="9"/>
      <c r="CJ147" s="9"/>
      <c r="CK147" s="9"/>
      <c r="CL147" s="9"/>
      <c r="CM147" s="9"/>
      <c r="CN147" s="9"/>
      <c r="CO147" s="9"/>
      <c r="CP147" s="9"/>
      <c r="CQ147" s="9"/>
      <c r="CR147" s="9"/>
      <c r="CS147" s="9"/>
      <c r="CT147" s="17"/>
      <c r="CU147" s="16"/>
      <c r="CV147" s="28"/>
      <c r="CW147" s="10"/>
      <c r="CX147" s="24"/>
      <c r="CY147" s="24"/>
      <c r="CZ147" s="24"/>
      <c r="DA147" s="24"/>
      <c r="DB147" s="24"/>
      <c r="DC147" s="24"/>
      <c r="DD147" s="24"/>
      <c r="DE147" s="24"/>
      <c r="DF147" s="24"/>
      <c r="DG147" s="24"/>
      <c r="DH147" s="24"/>
      <c r="DI147" s="24"/>
      <c r="DJ147" s="24"/>
      <c r="DK147" s="24"/>
      <c r="DL147" s="24"/>
      <c r="DM147" s="24"/>
      <c r="DN147" s="24"/>
      <c r="DO147" s="10"/>
      <c r="DP147" s="14"/>
      <c r="DQ147" s="9"/>
      <c r="DR147" s="9"/>
      <c r="DS147" s="9"/>
      <c r="DT147" s="17"/>
      <c r="DU147" s="27"/>
      <c r="DV147" s="10"/>
      <c r="DW147" s="24"/>
      <c r="DX147" s="24"/>
      <c r="DY147" s="24"/>
      <c r="DZ147" s="24"/>
      <c r="EA147" s="24"/>
      <c r="EB147" s="24"/>
      <c r="EC147" s="24"/>
      <c r="ED147" s="24"/>
      <c r="EE147" s="24"/>
      <c r="EF147" s="24"/>
      <c r="EG147" s="24"/>
      <c r="EH147" s="24"/>
      <c r="EI147" s="24"/>
      <c r="EJ147" s="24"/>
      <c r="EK147" s="24"/>
      <c r="EL147" s="24"/>
      <c r="EM147" s="24"/>
      <c r="EN147" s="10"/>
      <c r="EO147" s="27"/>
      <c r="EP147" s="13"/>
      <c r="EQ147" s="29"/>
      <c r="ER147" s="17"/>
      <c r="ES147" s="9"/>
      <c r="ET147" s="9"/>
      <c r="EU147" s="9"/>
      <c r="EV147" s="9"/>
      <c r="EW147" s="9"/>
      <c r="EX147" s="9"/>
      <c r="EY147" s="9"/>
      <c r="EZ147" s="9"/>
      <c r="FA147" s="9"/>
      <c r="FB147" s="9"/>
      <c r="FC147" s="9"/>
      <c r="FD147" s="9"/>
      <c r="FE147" s="9"/>
      <c r="FF147" s="9"/>
      <c r="FG147" s="9"/>
      <c r="FH147" s="9"/>
      <c r="FI147" s="9"/>
      <c r="FJ147" s="9"/>
      <c r="FK147" s="9"/>
      <c r="FL147" s="16"/>
      <c r="FM147" s="10"/>
      <c r="FN147" s="24"/>
      <c r="FO147" s="24"/>
      <c r="FP147" s="24"/>
      <c r="FQ147" s="24"/>
      <c r="FR147" s="24"/>
      <c r="FS147" s="24"/>
      <c r="FT147" s="24"/>
      <c r="FU147" s="24"/>
      <c r="FV147" s="24"/>
      <c r="FW147" s="24"/>
      <c r="FX147" s="24"/>
      <c r="FY147" s="24"/>
      <c r="FZ147" s="10"/>
      <c r="GA147" s="13"/>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11"/>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7"/>
      <c r="MA147" s="22"/>
      <c r="MB147" s="22"/>
      <c r="MC147" s="22"/>
      <c r="MD147" s="22"/>
      <c r="ME147" s="22"/>
      <c r="MF147" s="22"/>
      <c r="MG147" s="22"/>
      <c r="MH147" s="22"/>
      <c r="MI147" s="22"/>
      <c r="MJ147" s="22"/>
      <c r="MK147" s="22"/>
      <c r="ML147" s="22"/>
      <c r="MM147" s="22"/>
      <c r="MN147" s="35"/>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0"/>
      <c r="NL147" s="22"/>
      <c r="NM147" s="17"/>
      <c r="NN147" s="22"/>
      <c r="NO147" s="22"/>
      <c r="NP147" s="22"/>
      <c r="NQ147" s="22"/>
      <c r="NR147" s="22"/>
      <c r="NS147" s="22"/>
      <c r="NT147" s="22"/>
      <c r="NU147" s="22"/>
      <c r="NV147" s="22"/>
      <c r="NW147" s="22"/>
      <c r="NX147" s="22"/>
      <c r="NY147" s="22"/>
      <c r="NZ147" s="22"/>
      <c r="OA147" s="22"/>
      <c r="OB147" s="22"/>
      <c r="OC147" s="17"/>
      <c r="OD147" s="16"/>
      <c r="OE147" s="12"/>
      <c r="OF147" s="22"/>
      <c r="OG147" s="22"/>
      <c r="OH147" s="22"/>
      <c r="OI147" s="22"/>
      <c r="OJ147" s="22"/>
      <c r="OK147" s="22"/>
      <c r="OL147" s="22"/>
      <c r="OM147" s="22"/>
      <c r="ON147" s="22"/>
      <c r="OO147" s="22"/>
      <c r="OP147" s="22"/>
      <c r="OQ147" s="22"/>
      <c r="OR147" s="22"/>
      <c r="OS147" s="22"/>
      <c r="OT147" s="22"/>
      <c r="OU147" s="22"/>
      <c r="OV147" s="22"/>
      <c r="OW147" s="17"/>
      <c r="OX147" s="16"/>
      <c r="OY147" s="11"/>
      <c r="OZ147" s="12"/>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8"/>
      <c r="PY147" s="22"/>
      <c r="PZ147" s="22"/>
      <c r="QA147" s="22"/>
      <c r="QB147" s="22"/>
      <c r="QC147" s="22"/>
      <c r="QD147" s="22"/>
      <c r="QE147" s="22"/>
      <c r="QF147" s="22"/>
      <c r="QG147" s="22"/>
      <c r="QH147" s="22"/>
      <c r="QI147" s="22"/>
      <c r="QJ147" s="22"/>
      <c r="QK147" s="18"/>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9"/>
      <c r="TT147" s="9"/>
    </row>
    <row r="148" spans="1:540" ht="9.6" customHeight="1" x14ac:dyDescent="0.3">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17"/>
      <c r="BK148" s="15"/>
      <c r="BL148" s="10"/>
      <c r="BM148" s="24"/>
      <c r="BN148" s="24"/>
      <c r="BO148" s="24"/>
      <c r="BP148" s="24"/>
      <c r="BQ148" s="24"/>
      <c r="BR148" s="24"/>
      <c r="BS148" s="24"/>
      <c r="BT148" s="24"/>
      <c r="BU148" s="24"/>
      <c r="BV148" s="24"/>
      <c r="BW148" s="24"/>
      <c r="BX148" s="24"/>
      <c r="BY148" s="24"/>
      <c r="BZ148" s="24"/>
      <c r="CA148" s="11"/>
      <c r="CB148" s="17"/>
      <c r="CC148" s="9"/>
      <c r="CD148" s="9"/>
      <c r="CE148" s="9"/>
      <c r="CF148" s="9"/>
      <c r="CG148" s="9"/>
      <c r="CH148" s="9"/>
      <c r="CI148" s="9"/>
      <c r="CJ148" s="9"/>
      <c r="CK148" s="9"/>
      <c r="CL148" s="9"/>
      <c r="CM148" s="9"/>
      <c r="CN148" s="9"/>
      <c r="CO148" s="9"/>
      <c r="CP148" s="9"/>
      <c r="CQ148" s="17"/>
      <c r="CR148" s="18"/>
      <c r="CS148" s="14"/>
      <c r="CT148" s="15"/>
      <c r="CU148" s="24"/>
      <c r="CV148" s="10"/>
      <c r="CW148" s="24"/>
      <c r="CX148" s="24"/>
      <c r="CY148" s="24"/>
      <c r="CZ148" s="24"/>
      <c r="DA148" s="24"/>
      <c r="DB148" s="24"/>
      <c r="DC148" s="24"/>
      <c r="DD148" s="24"/>
      <c r="DE148" s="24"/>
      <c r="DF148" s="24"/>
      <c r="DG148" s="24"/>
      <c r="DH148" s="24"/>
      <c r="DI148" s="24"/>
      <c r="DJ148" s="24"/>
      <c r="DK148" s="24"/>
      <c r="DL148" s="24"/>
      <c r="DM148" s="24"/>
      <c r="DN148" s="24"/>
      <c r="DO148" s="24"/>
      <c r="DP148" s="22"/>
      <c r="DQ148" s="9"/>
      <c r="DR148" s="9"/>
      <c r="DS148" s="9"/>
      <c r="DT148" s="9"/>
      <c r="DU148" s="17"/>
      <c r="DV148" s="12"/>
      <c r="DW148" s="24"/>
      <c r="DX148" s="24"/>
      <c r="DY148" s="24"/>
      <c r="DZ148" s="24"/>
      <c r="EA148" s="24"/>
      <c r="EB148" s="24"/>
      <c r="EC148" s="24"/>
      <c r="ED148" s="24"/>
      <c r="EE148" s="24"/>
      <c r="EF148" s="24"/>
      <c r="EG148" s="24"/>
      <c r="EH148" s="24"/>
      <c r="EI148" s="24"/>
      <c r="EJ148" s="24"/>
      <c r="EK148" s="24"/>
      <c r="EL148" s="24"/>
      <c r="EM148" s="24"/>
      <c r="EN148" s="24"/>
      <c r="EO148" s="24"/>
      <c r="EP148" s="10"/>
      <c r="EQ148" s="24"/>
      <c r="ER148" s="10"/>
      <c r="ES148" s="32"/>
      <c r="ET148" s="50"/>
      <c r="EU148" s="17"/>
      <c r="EV148" s="9"/>
      <c r="EW148" s="9"/>
      <c r="EX148" s="9"/>
      <c r="EY148" s="9"/>
      <c r="EZ148" s="9"/>
      <c r="FA148" s="9"/>
      <c r="FB148" s="9"/>
      <c r="FC148" s="9"/>
      <c r="FD148" s="9"/>
      <c r="FE148" s="9"/>
      <c r="FF148" s="9"/>
      <c r="FG148" s="9"/>
      <c r="FH148" s="9"/>
      <c r="FI148" s="9"/>
      <c r="FJ148" s="22"/>
      <c r="FK148" s="14"/>
      <c r="FL148" s="10"/>
      <c r="FM148" s="24"/>
      <c r="FN148" s="24"/>
      <c r="FO148" s="24"/>
      <c r="FP148" s="24"/>
      <c r="FQ148" s="24"/>
      <c r="FR148" s="24"/>
      <c r="FS148" s="24"/>
      <c r="FT148" s="24"/>
      <c r="FU148" s="24"/>
      <c r="FV148" s="24"/>
      <c r="FW148" s="24"/>
      <c r="FX148" s="24"/>
      <c r="FY148" s="24"/>
      <c r="FZ148" s="10"/>
      <c r="GA148" s="16"/>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11"/>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2"/>
      <c r="LZ148" s="17"/>
      <c r="MA148" s="22"/>
      <c r="MB148" s="22"/>
      <c r="MC148" s="22"/>
      <c r="MD148" s="22"/>
      <c r="ME148" s="22"/>
      <c r="MF148" s="22"/>
      <c r="MG148" s="22"/>
      <c r="MH148" s="22"/>
      <c r="MI148" s="22"/>
      <c r="MJ148" s="22"/>
      <c r="MK148" s="22"/>
      <c r="ML148" s="22"/>
      <c r="MM148" s="22"/>
      <c r="MN148" s="16"/>
      <c r="MO148" s="10"/>
      <c r="MP148" s="10"/>
      <c r="MQ148" s="10"/>
      <c r="MR148" s="10"/>
      <c r="MS148" s="10"/>
      <c r="MT148" s="10"/>
      <c r="MU148" s="10"/>
      <c r="MV148" s="10"/>
      <c r="MW148" s="10"/>
      <c r="MX148" s="10"/>
      <c r="MY148" s="10"/>
      <c r="MZ148" s="10"/>
      <c r="NA148" s="10"/>
      <c r="NB148" s="10"/>
      <c r="NC148" s="10"/>
      <c r="ND148" s="10"/>
      <c r="NE148" s="10"/>
      <c r="NF148" s="10"/>
      <c r="NG148" s="10"/>
      <c r="NH148" s="10"/>
      <c r="NI148" s="14"/>
      <c r="NJ148" s="22"/>
      <c r="NK148" s="22"/>
      <c r="NL148" s="22"/>
      <c r="NM148" s="22"/>
      <c r="NN148" s="22"/>
      <c r="NO148" s="22"/>
      <c r="NP148" s="22"/>
      <c r="NQ148" s="22"/>
      <c r="NR148" s="22"/>
      <c r="NS148" s="22"/>
      <c r="NT148" s="22"/>
      <c r="NU148" s="22"/>
      <c r="NV148" s="22"/>
      <c r="NW148" s="22"/>
      <c r="NX148" s="22"/>
      <c r="NY148" s="22"/>
      <c r="NZ148" s="22"/>
      <c r="OA148" s="22"/>
      <c r="OB148" s="22"/>
      <c r="OC148" s="22"/>
      <c r="OD148" s="10"/>
      <c r="OE148" s="10"/>
      <c r="OF148" s="12"/>
      <c r="OG148" s="17"/>
      <c r="OH148" s="22"/>
      <c r="OI148" s="22"/>
      <c r="OJ148" s="22"/>
      <c r="OK148" s="22"/>
      <c r="OL148" s="22"/>
      <c r="OM148" s="22"/>
      <c r="ON148" s="22"/>
      <c r="OO148" s="22"/>
      <c r="OP148" s="22"/>
      <c r="OQ148" s="22"/>
      <c r="OR148" s="22"/>
      <c r="OS148" s="22"/>
      <c r="OT148" s="22"/>
      <c r="OU148" s="22"/>
      <c r="OV148" s="22"/>
      <c r="OW148" s="22"/>
      <c r="OX148" s="22"/>
      <c r="OY148" s="22"/>
      <c r="OZ148" s="22"/>
      <c r="PA148" s="18"/>
      <c r="PB148" s="14"/>
      <c r="PC148" s="10"/>
      <c r="PD148" s="10"/>
      <c r="PE148" s="10"/>
      <c r="PF148" s="10"/>
      <c r="PG148" s="10"/>
      <c r="PH148" s="10"/>
      <c r="PI148" s="10"/>
      <c r="PJ148" s="10"/>
      <c r="PK148" s="10"/>
      <c r="PL148" s="10"/>
      <c r="PM148" s="10"/>
      <c r="PN148" s="10"/>
      <c r="PO148" s="10"/>
      <c r="PP148" s="10"/>
      <c r="PQ148" s="10"/>
      <c r="PR148" s="10"/>
      <c r="PS148" s="10"/>
      <c r="PT148" s="10"/>
      <c r="PU148" s="10"/>
      <c r="PV148" s="10"/>
      <c r="PW148" s="13"/>
      <c r="PX148" s="17"/>
      <c r="PY148" s="22"/>
      <c r="PZ148" s="22"/>
      <c r="QA148" s="22"/>
      <c r="QB148" s="22"/>
      <c r="QC148" s="22"/>
      <c r="QD148" s="22"/>
      <c r="QE148" s="22"/>
      <c r="QF148" s="22"/>
      <c r="QG148" s="22"/>
      <c r="QH148" s="22"/>
      <c r="QI148" s="22"/>
      <c r="QJ148" s="22"/>
      <c r="QK148" s="2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9"/>
      <c r="TT148" s="9"/>
    </row>
    <row r="149" spans="1:540" ht="9.6" customHeight="1" x14ac:dyDescent="0.3">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11"/>
      <c r="BL149" s="10"/>
      <c r="BM149" s="24"/>
      <c r="BN149" s="24"/>
      <c r="BO149" s="24"/>
      <c r="BP149" s="24"/>
      <c r="BQ149" s="24"/>
      <c r="BR149" s="24"/>
      <c r="BS149" s="24"/>
      <c r="BT149" s="24"/>
      <c r="BU149" s="24"/>
      <c r="BV149" s="24"/>
      <c r="BW149" s="24"/>
      <c r="BX149" s="24"/>
      <c r="BY149" s="24"/>
      <c r="BZ149" s="24"/>
      <c r="CA149" s="24"/>
      <c r="CB149" s="10"/>
      <c r="CC149" s="13"/>
      <c r="CD149" s="17"/>
      <c r="CE149" s="9"/>
      <c r="CF149" s="9"/>
      <c r="CG149" s="9"/>
      <c r="CH149" s="9"/>
      <c r="CI149" s="9"/>
      <c r="CJ149" s="9"/>
      <c r="CK149" s="9"/>
      <c r="CL149" s="17"/>
      <c r="CM149" s="17"/>
      <c r="CN149" s="16"/>
      <c r="CO149" s="13"/>
      <c r="CP149" s="27"/>
      <c r="CQ149" s="10"/>
      <c r="CR149" s="10"/>
      <c r="CS149" s="10"/>
      <c r="CT149" s="24"/>
      <c r="CU149" s="24"/>
      <c r="CV149" s="24"/>
      <c r="CW149" s="24"/>
      <c r="CX149" s="24"/>
      <c r="CY149" s="24"/>
      <c r="CZ149" s="24"/>
      <c r="DA149" s="24"/>
      <c r="DB149" s="24"/>
      <c r="DC149" s="24"/>
      <c r="DD149" s="24"/>
      <c r="DE149" s="24"/>
      <c r="DF149" s="24"/>
      <c r="DG149" s="24"/>
      <c r="DH149" s="24"/>
      <c r="DI149" s="24"/>
      <c r="DJ149" s="24"/>
      <c r="DK149" s="24"/>
      <c r="DL149" s="24"/>
      <c r="DM149" s="24"/>
      <c r="DN149" s="10"/>
      <c r="DO149" s="18"/>
      <c r="DP149" s="9"/>
      <c r="DQ149" s="9"/>
      <c r="DR149" s="9"/>
      <c r="DS149" s="9"/>
      <c r="DT149" s="9"/>
      <c r="DU149" s="9"/>
      <c r="DV149" s="17"/>
      <c r="DW149" s="27"/>
      <c r="DX149" s="24"/>
      <c r="DY149" s="24"/>
      <c r="DZ149" s="24"/>
      <c r="EA149" s="24"/>
      <c r="EB149" s="24"/>
      <c r="EC149" s="24"/>
      <c r="ED149" s="24"/>
      <c r="EE149" s="24"/>
      <c r="EF149" s="24"/>
      <c r="EG149" s="24"/>
      <c r="EH149" s="24"/>
      <c r="EI149" s="24"/>
      <c r="EJ149" s="24"/>
      <c r="EK149" s="24"/>
      <c r="EL149" s="24"/>
      <c r="EM149" s="24"/>
      <c r="EN149" s="24"/>
      <c r="EO149" s="24"/>
      <c r="EP149" s="24"/>
      <c r="EQ149" s="24"/>
      <c r="ER149" s="24"/>
      <c r="ES149" s="24"/>
      <c r="ET149" s="10"/>
      <c r="EU149" s="10"/>
      <c r="EV149" s="10"/>
      <c r="EW149" s="55"/>
      <c r="EX149" s="13"/>
      <c r="EY149" s="18"/>
      <c r="EZ149" s="17"/>
      <c r="FA149" s="17"/>
      <c r="FB149" s="17"/>
      <c r="FC149" s="17"/>
      <c r="FD149" s="17"/>
      <c r="FE149" s="17"/>
      <c r="FF149" s="22"/>
      <c r="FG149" s="18"/>
      <c r="FH149" s="11"/>
      <c r="FI149" s="10"/>
      <c r="FJ149" s="10"/>
      <c r="FK149" s="10"/>
      <c r="FL149" s="24"/>
      <c r="FM149" s="24"/>
      <c r="FN149" s="24"/>
      <c r="FO149" s="24"/>
      <c r="FP149" s="24"/>
      <c r="FQ149" s="24"/>
      <c r="FR149" s="24"/>
      <c r="FS149" s="24"/>
      <c r="FT149" s="24"/>
      <c r="FU149" s="24"/>
      <c r="FV149" s="24"/>
      <c r="FW149" s="24"/>
      <c r="FX149" s="24"/>
      <c r="FY149" s="24"/>
      <c r="FZ149" s="15"/>
      <c r="GA149" s="22"/>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11"/>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2"/>
      <c r="LZ149" s="17"/>
      <c r="MA149" s="22"/>
      <c r="MB149" s="22"/>
      <c r="MC149" s="22"/>
      <c r="MD149" s="22"/>
      <c r="ME149" s="22"/>
      <c r="MF149" s="22"/>
      <c r="MG149" s="22"/>
      <c r="MH149" s="22"/>
      <c r="MI149" s="22"/>
      <c r="MJ149" s="22"/>
      <c r="MK149" s="22"/>
      <c r="ML149" s="22"/>
      <c r="MM149" s="22"/>
      <c r="MN149" s="17"/>
      <c r="MO149" s="22"/>
      <c r="MP149" s="12"/>
      <c r="MQ149" s="10"/>
      <c r="MR149" s="10"/>
      <c r="MS149" s="10"/>
      <c r="MT149" s="10"/>
      <c r="MU149" s="10"/>
      <c r="MV149" s="10"/>
      <c r="MW149" s="10"/>
      <c r="MX149" s="10"/>
      <c r="MY149" s="10"/>
      <c r="MZ149" s="10"/>
      <c r="NA149" s="10"/>
      <c r="NB149" s="10"/>
      <c r="NC149" s="10"/>
      <c r="ND149" s="10"/>
      <c r="NE149" s="10"/>
      <c r="NF149" s="12"/>
      <c r="NG149" s="23"/>
      <c r="NH149" s="9"/>
      <c r="NI149" s="17"/>
      <c r="NJ149" s="22"/>
      <c r="NK149" s="22"/>
      <c r="NL149" s="22"/>
      <c r="NM149" s="22"/>
      <c r="NN149" s="22"/>
      <c r="NO149" s="22"/>
      <c r="NP149" s="22"/>
      <c r="NQ149" s="22"/>
      <c r="NR149" s="22"/>
      <c r="NS149" s="22"/>
      <c r="NT149" s="22"/>
      <c r="NU149" s="22"/>
      <c r="NV149" s="22"/>
      <c r="NW149" s="22"/>
      <c r="NX149" s="22"/>
      <c r="NY149" s="22"/>
      <c r="NZ149" s="22"/>
      <c r="OA149" s="22"/>
      <c r="OB149" s="17"/>
      <c r="OC149" s="12"/>
      <c r="OD149" s="10"/>
      <c r="OE149" s="10"/>
      <c r="OF149" s="10"/>
      <c r="OG149" s="12"/>
      <c r="OH149" s="17"/>
      <c r="OI149" s="22"/>
      <c r="OJ149" s="22"/>
      <c r="OK149" s="22"/>
      <c r="OL149" s="22"/>
      <c r="OM149" s="22"/>
      <c r="ON149" s="22"/>
      <c r="OO149" s="22"/>
      <c r="OP149" s="22"/>
      <c r="OQ149" s="22"/>
      <c r="OR149" s="22"/>
      <c r="OS149" s="22"/>
      <c r="OT149" s="22"/>
      <c r="OU149" s="22"/>
      <c r="OV149" s="22"/>
      <c r="OW149" s="22"/>
      <c r="OX149" s="22"/>
      <c r="OY149" s="22"/>
      <c r="OZ149" s="22"/>
      <c r="PA149" s="22"/>
      <c r="PB149" s="17"/>
      <c r="PC149" s="9"/>
      <c r="PD149" s="18"/>
      <c r="PE149" s="15"/>
      <c r="PF149" s="12"/>
      <c r="PG149" s="10"/>
      <c r="PH149" s="10"/>
      <c r="PI149" s="10"/>
      <c r="PJ149" s="10"/>
      <c r="PK149" s="10"/>
      <c r="PL149" s="10"/>
      <c r="PM149" s="10"/>
      <c r="PN149" s="10"/>
      <c r="PO149" s="10"/>
      <c r="PP149" s="10"/>
      <c r="PQ149" s="10"/>
      <c r="PR149" s="10"/>
      <c r="PS149" s="10"/>
      <c r="PT149" s="10"/>
      <c r="PU149" s="10"/>
      <c r="PV149" s="13"/>
      <c r="PW149" s="9"/>
      <c r="PX149" s="22"/>
      <c r="PY149" s="22"/>
      <c r="PZ149" s="22"/>
      <c r="QA149" s="22"/>
      <c r="QB149" s="22"/>
      <c r="QC149" s="22"/>
      <c r="QD149" s="22"/>
      <c r="QE149" s="22"/>
      <c r="QF149" s="22"/>
      <c r="QG149" s="22"/>
      <c r="QH149" s="22"/>
      <c r="QI149" s="22"/>
      <c r="QJ149" s="22"/>
      <c r="QK149" s="2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9"/>
      <c r="TT149" s="9"/>
    </row>
    <row r="150" spans="1:540" ht="9.6" customHeight="1" x14ac:dyDescent="0.3">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13"/>
      <c r="BL150" s="24"/>
      <c r="BM150" s="24"/>
      <c r="BN150" s="24"/>
      <c r="BO150" s="24"/>
      <c r="BP150" s="24"/>
      <c r="BQ150" s="24"/>
      <c r="BR150" s="24"/>
      <c r="BS150" s="24"/>
      <c r="BT150" s="24"/>
      <c r="BU150" s="24"/>
      <c r="BV150" s="24"/>
      <c r="BW150" s="24"/>
      <c r="BX150" s="24"/>
      <c r="BY150" s="24"/>
      <c r="BZ150" s="24"/>
      <c r="CA150" s="24"/>
      <c r="CB150" s="10"/>
      <c r="CC150" s="24"/>
      <c r="CD150" s="24"/>
      <c r="CE150" s="20"/>
      <c r="CF150" s="16"/>
      <c r="CG150" s="16"/>
      <c r="CH150" s="16"/>
      <c r="CI150" s="13"/>
      <c r="CJ150" s="14"/>
      <c r="CK150" s="11"/>
      <c r="CL150" s="15"/>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10"/>
      <c r="DN150" s="16"/>
      <c r="DO150" s="9"/>
      <c r="DP150" s="9"/>
      <c r="DQ150" s="9"/>
      <c r="DR150" s="9"/>
      <c r="DS150" s="9"/>
      <c r="DT150" s="9"/>
      <c r="DU150" s="9"/>
      <c r="DV150" s="9"/>
      <c r="DW150" s="18"/>
      <c r="DX150" s="27"/>
      <c r="DY150" s="24"/>
      <c r="DZ150" s="24"/>
      <c r="EA150" s="24"/>
      <c r="EB150" s="24"/>
      <c r="EC150" s="24"/>
      <c r="ED150" s="24"/>
      <c r="EE150" s="24"/>
      <c r="EF150" s="24"/>
      <c r="EG150" s="24"/>
      <c r="EH150" s="24"/>
      <c r="EI150" s="24"/>
      <c r="EJ150" s="24"/>
      <c r="EK150" s="24"/>
      <c r="EL150" s="24"/>
      <c r="EM150" s="24"/>
      <c r="EN150" s="24"/>
      <c r="EO150" s="24"/>
      <c r="EP150" s="24"/>
      <c r="EQ150" s="24"/>
      <c r="ER150" s="24"/>
      <c r="ES150" s="24"/>
      <c r="ET150" s="24"/>
      <c r="EU150" s="24"/>
      <c r="EV150" s="24"/>
      <c r="EW150" s="24"/>
      <c r="EX150" s="24"/>
      <c r="EY150" s="24"/>
      <c r="EZ150" s="12"/>
      <c r="FA150" s="27"/>
      <c r="FB150" s="15"/>
      <c r="FC150" s="15"/>
      <c r="FD150" s="27"/>
      <c r="FE150" s="24"/>
      <c r="FF150" s="24"/>
      <c r="FG150" s="10"/>
      <c r="FH150" s="10"/>
      <c r="FI150" s="10"/>
      <c r="FJ150" s="24"/>
      <c r="FK150" s="24"/>
      <c r="FL150" s="24"/>
      <c r="FM150" s="24"/>
      <c r="FN150" s="24"/>
      <c r="FO150" s="24"/>
      <c r="FP150" s="24"/>
      <c r="FQ150" s="24"/>
      <c r="FR150" s="24"/>
      <c r="FS150" s="24"/>
      <c r="FT150" s="24"/>
      <c r="FU150" s="24"/>
      <c r="FV150" s="24"/>
      <c r="FW150" s="24"/>
      <c r="FX150" s="24"/>
      <c r="FY150" s="24"/>
      <c r="FZ150" s="14"/>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11"/>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2"/>
      <c r="LZ150" s="17"/>
      <c r="MA150" s="22"/>
      <c r="MB150" s="22"/>
      <c r="MC150" s="22"/>
      <c r="MD150" s="22"/>
      <c r="ME150" s="22"/>
      <c r="MF150" s="22"/>
      <c r="MG150" s="22"/>
      <c r="MH150" s="22"/>
      <c r="MI150" s="22"/>
      <c r="MJ150" s="22"/>
      <c r="MK150" s="22"/>
      <c r="ML150" s="22"/>
      <c r="MM150" s="22"/>
      <c r="MN150" s="22"/>
      <c r="MO150" s="17"/>
      <c r="MP150" s="17"/>
      <c r="MQ150" s="11"/>
      <c r="MR150" s="10"/>
      <c r="MS150" s="10"/>
      <c r="MT150" s="10"/>
      <c r="MU150" s="10"/>
      <c r="MV150" s="10"/>
      <c r="MW150" s="10"/>
      <c r="MX150" s="10"/>
      <c r="MY150" s="10"/>
      <c r="MZ150" s="10"/>
      <c r="NA150" s="10"/>
      <c r="NB150" s="15"/>
      <c r="NC150" s="14"/>
      <c r="ND150" s="34"/>
      <c r="NE150" s="17"/>
      <c r="NF150" s="17"/>
      <c r="NG150" s="17"/>
      <c r="NH150" s="22"/>
      <c r="NI150" s="22"/>
      <c r="NJ150" s="22"/>
      <c r="NK150" s="22"/>
      <c r="NL150" s="22"/>
      <c r="NM150" s="22"/>
      <c r="NN150" s="22"/>
      <c r="NO150" s="22"/>
      <c r="NP150" s="22"/>
      <c r="NQ150" s="22"/>
      <c r="NR150" s="22"/>
      <c r="NS150" s="22"/>
      <c r="NT150" s="22"/>
      <c r="NU150" s="22"/>
      <c r="NV150" s="22"/>
      <c r="NW150" s="22"/>
      <c r="NX150" s="22"/>
      <c r="NY150" s="22"/>
      <c r="NZ150" s="22"/>
      <c r="OA150" s="22"/>
      <c r="OB150" s="14"/>
      <c r="OC150" s="10"/>
      <c r="OD150" s="10"/>
      <c r="OE150" s="10"/>
      <c r="OF150" s="10"/>
      <c r="OG150" s="10"/>
      <c r="OH150" s="15"/>
      <c r="OI150" s="17"/>
      <c r="OJ150" s="22"/>
      <c r="OK150" s="22"/>
      <c r="OL150" s="22"/>
      <c r="OM150" s="22"/>
      <c r="ON150" s="22"/>
      <c r="OO150" s="22"/>
      <c r="OP150" s="22"/>
      <c r="OQ150" s="22"/>
      <c r="OR150" s="22"/>
      <c r="OS150" s="22"/>
      <c r="OT150" s="22"/>
      <c r="OU150" s="22"/>
      <c r="OV150" s="22"/>
      <c r="OW150" s="22"/>
      <c r="OX150" s="22"/>
      <c r="OY150" s="22"/>
      <c r="OZ150" s="22"/>
      <c r="PA150" s="22"/>
      <c r="PB150" s="18"/>
      <c r="PC150" s="22"/>
      <c r="PD150" s="17"/>
      <c r="PE150" s="17"/>
      <c r="PF150" s="17"/>
      <c r="PG150" s="18"/>
      <c r="PH150" s="13"/>
      <c r="PI150" s="11"/>
      <c r="PJ150" s="27"/>
      <c r="PK150" s="12"/>
      <c r="PL150" s="10"/>
      <c r="PM150" s="10"/>
      <c r="PN150" s="10"/>
      <c r="PO150" s="10"/>
      <c r="PP150" s="10"/>
      <c r="PQ150" s="10"/>
      <c r="PR150" s="15"/>
      <c r="PS150" s="11"/>
      <c r="PT150" s="16"/>
      <c r="PU150" s="17"/>
      <c r="PV150" s="17"/>
      <c r="PW150" s="22"/>
      <c r="PX150" s="22"/>
      <c r="PY150" s="22"/>
      <c r="PZ150" s="22"/>
      <c r="QA150" s="22"/>
      <c r="QB150" s="22"/>
      <c r="QC150" s="22"/>
      <c r="QD150" s="22"/>
      <c r="QE150" s="22"/>
      <c r="QF150" s="22"/>
      <c r="QG150" s="22"/>
      <c r="QH150" s="22"/>
      <c r="QI150" s="22"/>
      <c r="QJ150" s="17"/>
      <c r="QK150" s="16"/>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9"/>
      <c r="TT150" s="9"/>
    </row>
    <row r="151" spans="1:540" ht="9.6" customHeight="1" x14ac:dyDescent="0.3">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16"/>
      <c r="BL151" s="24"/>
      <c r="BM151" s="24"/>
      <c r="BN151" s="24"/>
      <c r="BO151" s="24"/>
      <c r="BP151" s="24"/>
      <c r="BQ151" s="24"/>
      <c r="BR151" s="24"/>
      <c r="BS151" s="24"/>
      <c r="BT151" s="24"/>
      <c r="BU151" s="24"/>
      <c r="BV151" s="24"/>
      <c r="BW151" s="24"/>
      <c r="BX151" s="24"/>
      <c r="BY151" s="24"/>
      <c r="BZ151" s="24"/>
      <c r="CA151" s="24"/>
      <c r="CB151" s="24"/>
      <c r="CC151" s="24"/>
      <c r="CD151" s="24"/>
      <c r="CE151" s="10"/>
      <c r="CF151" s="24"/>
      <c r="CG151" s="10"/>
      <c r="CH151" s="10"/>
      <c r="CI151" s="10"/>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12"/>
      <c r="DN151" s="17"/>
      <c r="DO151" s="9"/>
      <c r="DP151" s="9"/>
      <c r="DQ151" s="9"/>
      <c r="DR151" s="9"/>
      <c r="DS151" s="9"/>
      <c r="DT151" s="9"/>
      <c r="DU151" s="9"/>
      <c r="DV151" s="9"/>
      <c r="DW151" s="9"/>
      <c r="DX151" s="16"/>
      <c r="DY151" s="10"/>
      <c r="DZ151" s="24"/>
      <c r="EA151" s="24"/>
      <c r="EB151" s="24"/>
      <c r="EC151" s="24"/>
      <c r="ED151" s="24"/>
      <c r="EE151" s="24"/>
      <c r="EF151" s="24"/>
      <c r="EG151" s="24"/>
      <c r="EH151" s="24"/>
      <c r="EI151" s="24"/>
      <c r="EJ151" s="24"/>
      <c r="EK151" s="24"/>
      <c r="EL151" s="24"/>
      <c r="EM151" s="24"/>
      <c r="EN151" s="24"/>
      <c r="EO151" s="24"/>
      <c r="EP151" s="24"/>
      <c r="EQ151" s="24"/>
      <c r="ER151" s="24"/>
      <c r="ES151" s="24"/>
      <c r="ET151" s="24"/>
      <c r="EU151" s="24"/>
      <c r="EV151" s="24"/>
      <c r="EW151" s="24"/>
      <c r="EX151" s="24"/>
      <c r="EY151" s="24"/>
      <c r="EZ151" s="24"/>
      <c r="FA151" s="24"/>
      <c r="FB151" s="24"/>
      <c r="FC151" s="24"/>
      <c r="FD151" s="24"/>
      <c r="FE151" s="24"/>
      <c r="FF151" s="24"/>
      <c r="FG151" s="24"/>
      <c r="FH151" s="24"/>
      <c r="FI151" s="24"/>
      <c r="FJ151" s="24"/>
      <c r="FK151" s="24"/>
      <c r="FL151" s="24"/>
      <c r="FM151" s="24"/>
      <c r="FN151" s="24"/>
      <c r="FO151" s="24"/>
      <c r="FP151" s="24"/>
      <c r="FQ151" s="24"/>
      <c r="FR151" s="24"/>
      <c r="FS151" s="24"/>
      <c r="FT151" s="24"/>
      <c r="FU151" s="24"/>
      <c r="FV151" s="24"/>
      <c r="FW151" s="24"/>
      <c r="FX151" s="24"/>
      <c r="FY151" s="24"/>
      <c r="FZ151" s="18"/>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11"/>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7"/>
      <c r="MA151" s="22"/>
      <c r="MB151" s="22"/>
      <c r="MC151" s="22"/>
      <c r="MD151" s="22"/>
      <c r="ME151" s="22"/>
      <c r="MF151" s="22"/>
      <c r="MG151" s="22"/>
      <c r="MH151" s="22"/>
      <c r="MI151" s="22"/>
      <c r="MJ151" s="22"/>
      <c r="MK151" s="22"/>
      <c r="ML151" s="22"/>
      <c r="MM151" s="22"/>
      <c r="MN151" s="22"/>
      <c r="MO151" s="22"/>
      <c r="MP151" s="22"/>
      <c r="MQ151" s="17"/>
      <c r="MR151" s="18"/>
      <c r="MS151" s="13"/>
      <c r="MT151" s="15"/>
      <c r="MU151" s="15"/>
      <c r="MV151" s="15"/>
      <c r="MW151" s="14"/>
      <c r="MX151" s="14"/>
      <c r="MY151" s="23"/>
      <c r="MZ151" s="38"/>
      <c r="NA151" s="18"/>
      <c r="NB151" s="22"/>
      <c r="NC151" s="17"/>
      <c r="ND151" s="22"/>
      <c r="NE151" s="22"/>
      <c r="NF151" s="22"/>
      <c r="NG151" s="22"/>
      <c r="NH151" s="22"/>
      <c r="NI151" s="22"/>
      <c r="NJ151" s="22"/>
      <c r="NK151" s="22"/>
      <c r="NL151" s="22"/>
      <c r="NM151" s="22"/>
      <c r="NN151" s="22"/>
      <c r="NO151" s="22"/>
      <c r="NP151" s="22"/>
      <c r="NQ151" s="22"/>
      <c r="NR151" s="22"/>
      <c r="NS151" s="22"/>
      <c r="NT151" s="22"/>
      <c r="NU151" s="22"/>
      <c r="NV151" s="22"/>
      <c r="NW151" s="22"/>
      <c r="NX151" s="22"/>
      <c r="NY151" s="22"/>
      <c r="NZ151" s="22"/>
      <c r="OA151" s="16"/>
      <c r="OB151" s="10"/>
      <c r="OC151" s="10"/>
      <c r="OD151" s="10"/>
      <c r="OE151" s="10"/>
      <c r="OF151" s="10"/>
      <c r="OG151" s="10"/>
      <c r="OH151" s="10"/>
      <c r="OI151" s="11"/>
      <c r="OJ151" s="17"/>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17"/>
      <c r="PI151" s="17"/>
      <c r="PJ151" s="22"/>
      <c r="PK151" s="18"/>
      <c r="PL151" s="18"/>
      <c r="PM151" s="18"/>
      <c r="PN151" s="38"/>
      <c r="PO151" s="18"/>
      <c r="PP151" s="18"/>
      <c r="PQ151" s="18"/>
      <c r="PR151" s="22"/>
      <c r="PS151" s="17"/>
      <c r="PT151" s="17"/>
      <c r="PU151" s="22"/>
      <c r="PV151" s="22"/>
      <c r="PW151" s="22"/>
      <c r="PX151" s="22"/>
      <c r="PY151" s="22"/>
      <c r="PZ151" s="22"/>
      <c r="QA151" s="22"/>
      <c r="QB151" s="22"/>
      <c r="QC151" s="22"/>
      <c r="QD151" s="22"/>
      <c r="QE151" s="22"/>
      <c r="QF151" s="22"/>
      <c r="QG151" s="22"/>
      <c r="QH151" s="22"/>
      <c r="QI151" s="22"/>
      <c r="QJ151" s="22"/>
      <c r="QK151" s="11"/>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9"/>
      <c r="TT151" s="9"/>
    </row>
    <row r="152" spans="1:540" ht="9.6" customHeight="1" x14ac:dyDescent="0.3">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18"/>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10"/>
      <c r="DM152" s="18"/>
      <c r="DN152" s="9"/>
      <c r="DO152" s="9"/>
      <c r="DP152" s="9"/>
      <c r="DQ152" s="9"/>
      <c r="DR152" s="9"/>
      <c r="DS152" s="9"/>
      <c r="DT152" s="9"/>
      <c r="DU152" s="9"/>
      <c r="DV152" s="9"/>
      <c r="DW152" s="9"/>
      <c r="DX152" s="9"/>
      <c r="DY152" s="16"/>
      <c r="DZ152" s="10"/>
      <c r="EA152" s="12"/>
      <c r="EB152" s="24"/>
      <c r="EC152" s="24"/>
      <c r="ED152" s="24"/>
      <c r="EE152" s="24"/>
      <c r="EF152" s="24"/>
      <c r="EG152" s="24"/>
      <c r="EH152" s="24"/>
      <c r="EI152" s="24"/>
      <c r="EJ152" s="24"/>
      <c r="EK152" s="24"/>
      <c r="EL152" s="24"/>
      <c r="EM152" s="24"/>
      <c r="EN152" s="24"/>
      <c r="EO152" s="24"/>
      <c r="EP152" s="24"/>
      <c r="EQ152" s="24"/>
      <c r="ER152" s="24"/>
      <c r="ES152" s="24"/>
      <c r="ET152" s="24"/>
      <c r="EU152" s="24"/>
      <c r="EV152" s="24"/>
      <c r="EW152" s="24"/>
      <c r="EX152" s="24"/>
      <c r="EY152" s="24"/>
      <c r="EZ152" s="24"/>
      <c r="FA152" s="24"/>
      <c r="FB152" s="24"/>
      <c r="FC152" s="24"/>
      <c r="FD152" s="24"/>
      <c r="FE152" s="24"/>
      <c r="FF152" s="24"/>
      <c r="FG152" s="24"/>
      <c r="FH152" s="24"/>
      <c r="FI152" s="24"/>
      <c r="FJ152" s="24"/>
      <c r="FK152" s="24"/>
      <c r="FL152" s="24"/>
      <c r="FM152" s="24"/>
      <c r="FN152" s="24"/>
      <c r="FO152" s="24"/>
      <c r="FP152" s="24"/>
      <c r="FQ152" s="24"/>
      <c r="FR152" s="24"/>
      <c r="FS152" s="24"/>
      <c r="FT152" s="24"/>
      <c r="FU152" s="24"/>
      <c r="FV152" s="24"/>
      <c r="FW152" s="24"/>
      <c r="FX152" s="24"/>
      <c r="FY152" s="12"/>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11"/>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22"/>
      <c r="MA152" s="22"/>
      <c r="MB152" s="22"/>
      <c r="MC152" s="22"/>
      <c r="MD152" s="22"/>
      <c r="ME152" s="22"/>
      <c r="MF152" s="22"/>
      <c r="MG152" s="22"/>
      <c r="MH152" s="22"/>
      <c r="MI152" s="22"/>
      <c r="MJ152" s="22"/>
      <c r="MK152" s="22"/>
      <c r="ML152" s="22"/>
      <c r="MM152" s="22"/>
      <c r="MN152" s="22"/>
      <c r="MO152" s="22"/>
      <c r="MP152" s="22"/>
      <c r="MQ152" s="22"/>
      <c r="MR152" s="22"/>
      <c r="MS152" s="22"/>
      <c r="MT152" s="17"/>
      <c r="MU152" s="17"/>
      <c r="MV152" s="17"/>
      <c r="MW152" s="9"/>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2"/>
      <c r="NU152" s="22"/>
      <c r="NV152" s="22"/>
      <c r="NW152" s="22"/>
      <c r="NX152" s="22"/>
      <c r="NY152" s="22"/>
      <c r="NZ152" s="17"/>
      <c r="OA152" s="12"/>
      <c r="OB152" s="10"/>
      <c r="OC152" s="10"/>
      <c r="OD152" s="10"/>
      <c r="OE152" s="10"/>
      <c r="OF152" s="10"/>
      <c r="OG152" s="10"/>
      <c r="OH152" s="10"/>
      <c r="OI152" s="10"/>
      <c r="OJ152" s="13"/>
      <c r="OK152" s="17"/>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2"/>
      <c r="PT152" s="22"/>
      <c r="PU152" s="22"/>
      <c r="PV152" s="22"/>
      <c r="PW152" s="22"/>
      <c r="PX152" s="22"/>
      <c r="PY152" s="22"/>
      <c r="PZ152" s="22"/>
      <c r="QA152" s="22"/>
      <c r="QB152" s="22"/>
      <c r="QC152" s="22"/>
      <c r="QD152" s="22"/>
      <c r="QE152" s="22"/>
      <c r="QF152" s="22"/>
      <c r="QG152" s="22"/>
      <c r="QH152" s="22"/>
      <c r="QI152" s="22"/>
      <c r="QJ152" s="22"/>
      <c r="QK152" s="12"/>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9"/>
      <c r="TT152" s="9"/>
    </row>
    <row r="153" spans="1:540" ht="9.6" customHeight="1" x14ac:dyDescent="0.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39"/>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13"/>
      <c r="DM153" s="9"/>
      <c r="DN153" s="9"/>
      <c r="DO153" s="9"/>
      <c r="DP153" s="9"/>
      <c r="DQ153" s="9"/>
      <c r="DR153" s="9"/>
      <c r="DS153" s="9"/>
      <c r="DT153" s="9"/>
      <c r="DU153" s="9"/>
      <c r="DV153" s="9"/>
      <c r="DW153" s="9"/>
      <c r="DX153" s="9"/>
      <c r="DY153" s="9"/>
      <c r="DZ153" s="14"/>
      <c r="EA153" s="10"/>
      <c r="EB153" s="24"/>
      <c r="EC153" s="24"/>
      <c r="ED153" s="24"/>
      <c r="EE153" s="24"/>
      <c r="EF153" s="24"/>
      <c r="EG153" s="24"/>
      <c r="EH153" s="24"/>
      <c r="EI153" s="24"/>
      <c r="EJ153" s="24"/>
      <c r="EK153" s="24"/>
      <c r="EL153" s="24"/>
      <c r="EM153" s="24"/>
      <c r="EN153" s="24"/>
      <c r="EO153" s="24"/>
      <c r="EP153" s="24"/>
      <c r="EQ153" s="24"/>
      <c r="ER153" s="24"/>
      <c r="ES153" s="24"/>
      <c r="ET153" s="24"/>
      <c r="EU153" s="24"/>
      <c r="EV153" s="24"/>
      <c r="EW153" s="24"/>
      <c r="EX153" s="24"/>
      <c r="EY153" s="24"/>
      <c r="EZ153" s="24"/>
      <c r="FA153" s="24"/>
      <c r="FB153" s="24"/>
      <c r="FC153" s="24"/>
      <c r="FD153" s="24"/>
      <c r="FE153" s="24"/>
      <c r="FF153" s="24"/>
      <c r="FG153" s="24"/>
      <c r="FH153" s="24"/>
      <c r="FI153" s="24"/>
      <c r="FJ153" s="24"/>
      <c r="FK153" s="24"/>
      <c r="FL153" s="24"/>
      <c r="FM153" s="24"/>
      <c r="FN153" s="24"/>
      <c r="FO153" s="24"/>
      <c r="FP153" s="24"/>
      <c r="FQ153" s="24"/>
      <c r="FR153" s="24"/>
      <c r="FS153" s="24"/>
      <c r="FT153" s="24"/>
      <c r="FU153" s="24"/>
      <c r="FV153" s="24"/>
      <c r="FW153" s="10"/>
      <c r="FX153" s="10"/>
      <c r="FY153" s="22"/>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11"/>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6"/>
      <c r="MA153" s="17"/>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9"/>
      <c r="NZ153" s="11"/>
      <c r="OA153" s="10"/>
      <c r="OB153" s="10"/>
      <c r="OC153" s="10"/>
      <c r="OD153" s="10"/>
      <c r="OE153" s="10"/>
      <c r="OF153" s="10"/>
      <c r="OG153" s="10"/>
      <c r="OH153" s="10"/>
      <c r="OI153" s="10"/>
      <c r="OJ153" s="10"/>
      <c r="OK153" s="13"/>
      <c r="OL153" s="17"/>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17"/>
      <c r="QJ153" s="20"/>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9"/>
      <c r="TT153" s="9"/>
    </row>
    <row r="154" spans="1:540" ht="9.6" customHeight="1" x14ac:dyDescent="0.3">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22"/>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42"/>
      <c r="DL154" s="22"/>
      <c r="DM154" s="9"/>
      <c r="DN154" s="9"/>
      <c r="DO154" s="9"/>
      <c r="DP154" s="9"/>
      <c r="DQ154" s="9"/>
      <c r="DR154" s="9"/>
      <c r="DS154" s="9"/>
      <c r="DT154" s="9"/>
      <c r="DU154" s="9"/>
      <c r="DV154" s="9"/>
      <c r="DW154" s="9"/>
      <c r="DX154" s="9"/>
      <c r="DY154" s="9"/>
      <c r="DZ154" s="17"/>
      <c r="EA154" s="15"/>
      <c r="EB154" s="24"/>
      <c r="EC154" s="24"/>
      <c r="ED154" s="24"/>
      <c r="EE154" s="24"/>
      <c r="EF154" s="24"/>
      <c r="EG154" s="24"/>
      <c r="EH154" s="24"/>
      <c r="EI154" s="24"/>
      <c r="EJ154" s="24"/>
      <c r="EK154" s="24"/>
      <c r="EL154" s="24"/>
      <c r="EM154" s="24"/>
      <c r="EN154" s="24"/>
      <c r="EO154" s="24"/>
      <c r="EP154" s="24"/>
      <c r="EQ154" s="24"/>
      <c r="ER154" s="24"/>
      <c r="ES154" s="24"/>
      <c r="ET154" s="24"/>
      <c r="EU154" s="24"/>
      <c r="EV154" s="24"/>
      <c r="EW154" s="24"/>
      <c r="EX154" s="24"/>
      <c r="EY154" s="24"/>
      <c r="EZ154" s="24"/>
      <c r="FA154" s="24"/>
      <c r="FB154" s="24"/>
      <c r="FC154" s="24"/>
      <c r="FD154" s="24"/>
      <c r="FE154" s="24"/>
      <c r="FF154" s="24"/>
      <c r="FG154" s="24"/>
      <c r="FH154" s="24"/>
      <c r="FI154" s="24"/>
      <c r="FJ154" s="24"/>
      <c r="FK154" s="24"/>
      <c r="FL154" s="24"/>
      <c r="FM154" s="24"/>
      <c r="FN154" s="24"/>
      <c r="FO154" s="24"/>
      <c r="FP154" s="24"/>
      <c r="FQ154" s="24"/>
      <c r="FR154" s="24"/>
      <c r="FS154" s="24"/>
      <c r="FT154" s="24"/>
      <c r="FU154" s="24"/>
      <c r="FV154" s="24"/>
      <c r="FW154" s="10"/>
      <c r="FX154" s="20"/>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11"/>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5"/>
      <c r="MA154" s="17"/>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17"/>
      <c r="NY154" s="18"/>
      <c r="NZ154" s="10"/>
      <c r="OA154" s="10"/>
      <c r="OB154" s="10"/>
      <c r="OC154" s="10"/>
      <c r="OD154" s="10"/>
      <c r="OE154" s="10"/>
      <c r="OF154" s="10"/>
      <c r="OG154" s="10"/>
      <c r="OH154" s="10"/>
      <c r="OI154" s="10"/>
      <c r="OJ154" s="10"/>
      <c r="OK154" s="10"/>
      <c r="OL154" s="18"/>
      <c r="OM154" s="17"/>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12"/>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9"/>
      <c r="TT154" s="9"/>
    </row>
    <row r="155" spans="1:540" ht="9.6" customHeight="1" x14ac:dyDescent="0.3">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18"/>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6"/>
      <c r="DL155" s="9"/>
      <c r="DM155" s="9"/>
      <c r="DN155" s="9"/>
      <c r="DO155" s="9"/>
      <c r="DP155" s="9"/>
      <c r="DQ155" s="9"/>
      <c r="DR155" s="9"/>
      <c r="DS155" s="9"/>
      <c r="DT155" s="9"/>
      <c r="DU155" s="9"/>
      <c r="DV155" s="9"/>
      <c r="DW155" s="9"/>
      <c r="DX155" s="9"/>
      <c r="DY155" s="9"/>
      <c r="DZ155" s="9"/>
      <c r="EA155" s="13"/>
      <c r="EB155" s="10"/>
      <c r="EC155" s="24"/>
      <c r="ED155" s="24"/>
      <c r="EE155" s="24"/>
      <c r="EF155" s="24"/>
      <c r="EG155" s="24"/>
      <c r="EH155" s="24"/>
      <c r="EI155" s="24"/>
      <c r="EJ155" s="24"/>
      <c r="EK155" s="24"/>
      <c r="EL155" s="24"/>
      <c r="EM155" s="24"/>
      <c r="EN155" s="24"/>
      <c r="EO155" s="24"/>
      <c r="EP155" s="24"/>
      <c r="EQ155" s="24"/>
      <c r="ER155" s="24"/>
      <c r="ES155" s="24"/>
      <c r="ET155" s="24"/>
      <c r="EU155" s="24"/>
      <c r="EV155" s="24"/>
      <c r="EW155" s="24"/>
      <c r="EX155" s="24"/>
      <c r="EY155" s="24"/>
      <c r="EZ155" s="24"/>
      <c r="FA155" s="24"/>
      <c r="FB155" s="24"/>
      <c r="FC155" s="24"/>
      <c r="FD155" s="24"/>
      <c r="FE155" s="24"/>
      <c r="FF155" s="24"/>
      <c r="FG155" s="24"/>
      <c r="FH155" s="24"/>
      <c r="FI155" s="24"/>
      <c r="FJ155" s="24"/>
      <c r="FK155" s="24"/>
      <c r="FL155" s="24"/>
      <c r="FM155" s="24"/>
      <c r="FN155" s="24"/>
      <c r="FO155" s="24"/>
      <c r="FP155" s="24"/>
      <c r="FQ155" s="24"/>
      <c r="FR155" s="24"/>
      <c r="FS155" s="24"/>
      <c r="FT155" s="24"/>
      <c r="FU155" s="24"/>
      <c r="FV155" s="24"/>
      <c r="FW155" s="31"/>
      <c r="FX155" s="22"/>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11"/>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6"/>
      <c r="MB155" s="17"/>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17"/>
      <c r="NY155" s="15"/>
      <c r="NZ155" s="10"/>
      <c r="OA155" s="10"/>
      <c r="OB155" s="10"/>
      <c r="OC155" s="10"/>
      <c r="OD155" s="10"/>
      <c r="OE155" s="10"/>
      <c r="OF155" s="10"/>
      <c r="OG155" s="10"/>
      <c r="OH155" s="10"/>
      <c r="OI155" s="10"/>
      <c r="OJ155" s="10"/>
      <c r="OK155" s="10"/>
      <c r="OL155" s="27"/>
      <c r="OM155" s="17"/>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17"/>
      <c r="QI155" s="2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9"/>
      <c r="TT155" s="9"/>
    </row>
    <row r="156" spans="1:540" ht="9.6" customHeight="1" x14ac:dyDescent="0.3">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18"/>
      <c r="BO156" s="10"/>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12"/>
      <c r="DK156" s="22"/>
      <c r="DL156" s="9"/>
      <c r="DM156" s="9"/>
      <c r="DN156" s="9"/>
      <c r="DO156" s="9"/>
      <c r="DP156" s="9"/>
      <c r="DQ156" s="9"/>
      <c r="DR156" s="22"/>
      <c r="DS156" s="16"/>
      <c r="DT156" s="17"/>
      <c r="DU156" s="9"/>
      <c r="DV156" s="9"/>
      <c r="DW156" s="9"/>
      <c r="DX156" s="9"/>
      <c r="DY156" s="9"/>
      <c r="DZ156" s="9"/>
      <c r="EA156" s="18"/>
      <c r="EB156" s="24"/>
      <c r="EC156" s="24"/>
      <c r="ED156" s="24"/>
      <c r="EE156" s="24"/>
      <c r="EF156" s="24"/>
      <c r="EG156" s="24"/>
      <c r="EH156" s="24"/>
      <c r="EI156" s="24"/>
      <c r="EJ156" s="24"/>
      <c r="EK156" s="24"/>
      <c r="EL156" s="24"/>
      <c r="EM156" s="24"/>
      <c r="EN156" s="24"/>
      <c r="EO156" s="24"/>
      <c r="EP156" s="24"/>
      <c r="EQ156" s="24"/>
      <c r="ER156" s="24"/>
      <c r="ES156" s="24"/>
      <c r="ET156" s="24"/>
      <c r="EU156" s="24"/>
      <c r="EV156" s="24"/>
      <c r="EW156" s="24"/>
      <c r="EX156" s="24"/>
      <c r="EY156" s="24"/>
      <c r="EZ156" s="24"/>
      <c r="FA156" s="24"/>
      <c r="FB156" s="24"/>
      <c r="FC156" s="24"/>
      <c r="FD156" s="24"/>
      <c r="FE156" s="24"/>
      <c r="FF156" s="24"/>
      <c r="FG156" s="24"/>
      <c r="FH156" s="24"/>
      <c r="FI156" s="24"/>
      <c r="FJ156" s="24"/>
      <c r="FK156" s="24"/>
      <c r="FL156" s="24"/>
      <c r="FM156" s="24"/>
      <c r="FN156" s="24"/>
      <c r="FO156" s="24"/>
      <c r="FP156" s="24"/>
      <c r="FQ156" s="24"/>
      <c r="FR156" s="24"/>
      <c r="FS156" s="24"/>
      <c r="FT156" s="24"/>
      <c r="FU156" s="24"/>
      <c r="FV156" s="24"/>
      <c r="FW156" s="16"/>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11"/>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2"/>
      <c r="NU156" s="22"/>
      <c r="NV156" s="22"/>
      <c r="NW156" s="22"/>
      <c r="NX156" s="16"/>
      <c r="NY156" s="10"/>
      <c r="NZ156" s="10"/>
      <c r="OA156" s="10"/>
      <c r="OB156" s="10"/>
      <c r="OC156" s="10"/>
      <c r="OD156" s="10"/>
      <c r="OE156" s="10"/>
      <c r="OF156" s="10"/>
      <c r="OG156" s="10"/>
      <c r="OH156" s="10"/>
      <c r="OI156" s="10"/>
      <c r="OJ156" s="10"/>
      <c r="OK156" s="10"/>
      <c r="OL156" s="10"/>
      <c r="OM156" s="45"/>
      <c r="ON156" s="17"/>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2"/>
      <c r="PT156" s="22"/>
      <c r="PU156" s="22"/>
      <c r="PV156" s="22"/>
      <c r="PW156" s="22"/>
      <c r="PX156" s="22"/>
      <c r="PY156" s="22"/>
      <c r="PZ156" s="22"/>
      <c r="QA156" s="22"/>
      <c r="QB156" s="22"/>
      <c r="QC156" s="22"/>
      <c r="QD156" s="22"/>
      <c r="QE156" s="22"/>
      <c r="QF156" s="22"/>
      <c r="QG156" s="22"/>
      <c r="QH156" s="18"/>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9"/>
      <c r="TT156" s="9"/>
    </row>
    <row r="157" spans="1:540" ht="9.6" customHeight="1" x14ac:dyDescent="0.3">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18"/>
      <c r="BP157" s="10"/>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13"/>
      <c r="DK157" s="9"/>
      <c r="DL157" s="9"/>
      <c r="DM157" s="9"/>
      <c r="DN157" s="9"/>
      <c r="DO157" s="9"/>
      <c r="DP157" s="9"/>
      <c r="DQ157" s="9"/>
      <c r="DR157" s="11"/>
      <c r="DS157" s="12"/>
      <c r="DT157" s="17"/>
      <c r="DU157" s="9"/>
      <c r="DV157" s="9"/>
      <c r="DW157" s="9"/>
      <c r="DX157" s="9"/>
      <c r="DY157" s="9"/>
      <c r="DZ157" s="9"/>
      <c r="EA157" s="17"/>
      <c r="EB157" s="12"/>
      <c r="EC157" s="24"/>
      <c r="ED157" s="24"/>
      <c r="EE157" s="24"/>
      <c r="EF157" s="24"/>
      <c r="EG157" s="24"/>
      <c r="EH157" s="24"/>
      <c r="EI157" s="24"/>
      <c r="EJ157" s="24"/>
      <c r="EK157" s="24"/>
      <c r="EL157" s="24"/>
      <c r="EM157" s="24"/>
      <c r="EN157" s="24"/>
      <c r="EO157" s="24"/>
      <c r="EP157" s="24"/>
      <c r="EQ157" s="24"/>
      <c r="ER157" s="24"/>
      <c r="ES157" s="24"/>
      <c r="ET157" s="24"/>
      <c r="EU157" s="24"/>
      <c r="EV157" s="24"/>
      <c r="EW157" s="24"/>
      <c r="EX157" s="24"/>
      <c r="EY157" s="24"/>
      <c r="EZ157" s="24"/>
      <c r="FA157" s="24"/>
      <c r="FB157" s="24"/>
      <c r="FC157" s="24"/>
      <c r="FD157" s="24"/>
      <c r="FE157" s="24"/>
      <c r="FF157" s="24"/>
      <c r="FG157" s="24"/>
      <c r="FH157" s="24"/>
      <c r="FI157" s="24"/>
      <c r="FJ157" s="24"/>
      <c r="FK157" s="24"/>
      <c r="FL157" s="24"/>
      <c r="FM157" s="24"/>
      <c r="FN157" s="24"/>
      <c r="FO157" s="24"/>
      <c r="FP157" s="24"/>
      <c r="FQ157" s="24"/>
      <c r="FR157" s="24"/>
      <c r="FS157" s="24"/>
      <c r="FT157" s="24"/>
      <c r="FU157" s="10"/>
      <c r="FV157" s="41"/>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11"/>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2"/>
      <c r="MC157" s="18"/>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2"/>
      <c r="NU157" s="22"/>
      <c r="NV157" s="18"/>
      <c r="NW157" s="17"/>
      <c r="NX157" s="15"/>
      <c r="NY157" s="10"/>
      <c r="NZ157" s="10"/>
      <c r="OA157" s="10"/>
      <c r="OB157" s="10"/>
      <c r="OC157" s="10"/>
      <c r="OD157" s="10"/>
      <c r="OE157" s="11"/>
      <c r="OF157" s="15"/>
      <c r="OG157" s="10"/>
      <c r="OH157" s="10"/>
      <c r="OI157" s="10"/>
      <c r="OJ157" s="10"/>
      <c r="OK157" s="10"/>
      <c r="OL157" s="10"/>
      <c r="OM157" s="12"/>
      <c r="ON157" s="17"/>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2"/>
      <c r="PT157" s="22"/>
      <c r="PU157" s="22"/>
      <c r="PV157" s="22"/>
      <c r="PW157" s="22"/>
      <c r="PX157" s="22"/>
      <c r="PY157" s="22"/>
      <c r="PZ157" s="22"/>
      <c r="QA157" s="22"/>
      <c r="QB157" s="22"/>
      <c r="QC157" s="22"/>
      <c r="QD157" s="22"/>
      <c r="QE157" s="22"/>
      <c r="QF157" s="22"/>
      <c r="QG157" s="17"/>
      <c r="QH157" s="12"/>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9"/>
      <c r="TT157" s="9"/>
    </row>
    <row r="158" spans="1:540" ht="9.6" customHeight="1" x14ac:dyDescent="0.3">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22"/>
      <c r="AF158" s="22"/>
      <c r="AG158" s="22"/>
      <c r="AH158" s="17"/>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16"/>
      <c r="BQ158" s="10"/>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2"/>
      <c r="DK158" s="9"/>
      <c r="DL158" s="9"/>
      <c r="DM158" s="9"/>
      <c r="DN158" s="9"/>
      <c r="DO158" s="9"/>
      <c r="DP158" s="9"/>
      <c r="DQ158" s="9"/>
      <c r="DR158" s="11"/>
      <c r="DS158" s="10"/>
      <c r="DT158" s="22"/>
      <c r="DU158" s="9"/>
      <c r="DV158" s="9"/>
      <c r="DW158" s="9"/>
      <c r="DX158" s="9"/>
      <c r="DY158" s="9"/>
      <c r="DZ158" s="9"/>
      <c r="EA158" s="17"/>
      <c r="EB158" s="31"/>
      <c r="EC158" s="24"/>
      <c r="ED158" s="24"/>
      <c r="EE158" s="24"/>
      <c r="EF158" s="24"/>
      <c r="EG158" s="24"/>
      <c r="EH158" s="24"/>
      <c r="EI158" s="24"/>
      <c r="EJ158" s="24"/>
      <c r="EK158" s="24"/>
      <c r="EL158" s="24"/>
      <c r="EM158" s="24"/>
      <c r="EN158" s="24"/>
      <c r="EO158" s="24"/>
      <c r="EP158" s="24"/>
      <c r="EQ158" s="24"/>
      <c r="ER158" s="24"/>
      <c r="ES158" s="24"/>
      <c r="ET158" s="24"/>
      <c r="EU158" s="24"/>
      <c r="EV158" s="24"/>
      <c r="EW158" s="24"/>
      <c r="EX158" s="24"/>
      <c r="EY158" s="24"/>
      <c r="EZ158" s="24"/>
      <c r="FA158" s="24"/>
      <c r="FB158" s="24"/>
      <c r="FC158" s="24"/>
      <c r="FD158" s="24"/>
      <c r="FE158" s="24"/>
      <c r="FF158" s="24"/>
      <c r="FG158" s="24"/>
      <c r="FH158" s="24"/>
      <c r="FI158" s="24"/>
      <c r="FJ158" s="24"/>
      <c r="FK158" s="24"/>
      <c r="FL158" s="24"/>
      <c r="FM158" s="24"/>
      <c r="FN158" s="24"/>
      <c r="FO158" s="24"/>
      <c r="FP158" s="24"/>
      <c r="FQ158" s="24"/>
      <c r="FR158" s="24"/>
      <c r="FS158" s="24"/>
      <c r="FT158" s="10"/>
      <c r="FU158" s="27"/>
      <c r="FV158" s="17"/>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11"/>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2"/>
      <c r="MD158" s="17"/>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18"/>
      <c r="NX158" s="10"/>
      <c r="NY158" s="10"/>
      <c r="NZ158" s="10"/>
      <c r="OA158" s="10"/>
      <c r="OB158" s="10"/>
      <c r="OC158" s="10"/>
      <c r="OD158" s="10"/>
      <c r="OE158" s="9"/>
      <c r="OF158" s="13"/>
      <c r="OG158" s="10"/>
      <c r="OH158" s="10"/>
      <c r="OI158" s="10"/>
      <c r="OJ158" s="10"/>
      <c r="OK158" s="10"/>
      <c r="OL158" s="10"/>
      <c r="OM158" s="1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17"/>
      <c r="QG158" s="1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9"/>
      <c r="TT158" s="9"/>
    </row>
    <row r="159" spans="1:540" ht="9.6" customHeight="1" x14ac:dyDescent="0.3">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13"/>
      <c r="AD159" s="31"/>
      <c r="AE159" s="15"/>
      <c r="AF159" s="43"/>
      <c r="AG159" s="12"/>
      <c r="AH159" s="15"/>
      <c r="AI159" s="14"/>
      <c r="AJ159" s="17"/>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1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36"/>
      <c r="DJ159" s="9"/>
      <c r="DK159" s="9"/>
      <c r="DL159" s="9"/>
      <c r="DM159" s="9"/>
      <c r="DN159" s="9"/>
      <c r="DO159" s="9"/>
      <c r="DP159" s="9"/>
      <c r="DQ159" s="9"/>
      <c r="DR159" s="15"/>
      <c r="DS159" s="10"/>
      <c r="DT159" s="16"/>
      <c r="DU159" s="9"/>
      <c r="DV159" s="9"/>
      <c r="DW159" s="9"/>
      <c r="DX159" s="9"/>
      <c r="DY159" s="9"/>
      <c r="DZ159" s="9"/>
      <c r="EA159" s="9"/>
      <c r="EB159" s="32"/>
      <c r="EC159" s="24"/>
      <c r="ED159" s="24"/>
      <c r="EE159" s="24"/>
      <c r="EF159" s="24"/>
      <c r="EG159" s="24"/>
      <c r="EH159" s="24"/>
      <c r="EI159" s="24"/>
      <c r="EJ159" s="24"/>
      <c r="EK159" s="24"/>
      <c r="EL159" s="24"/>
      <c r="EM159" s="24"/>
      <c r="EN159" s="24"/>
      <c r="EO159" s="24"/>
      <c r="EP159" s="24"/>
      <c r="EQ159" s="24"/>
      <c r="ER159" s="24"/>
      <c r="ES159" s="24"/>
      <c r="ET159" s="24"/>
      <c r="EU159" s="24"/>
      <c r="EV159" s="24"/>
      <c r="EW159" s="24"/>
      <c r="EX159" s="24"/>
      <c r="EY159" s="24"/>
      <c r="EZ159" s="24"/>
      <c r="FA159" s="24"/>
      <c r="FB159" s="24"/>
      <c r="FC159" s="24"/>
      <c r="FD159" s="24"/>
      <c r="FE159" s="24"/>
      <c r="FF159" s="24"/>
      <c r="FG159" s="24"/>
      <c r="FH159" s="24"/>
      <c r="FI159" s="24"/>
      <c r="FJ159" s="24"/>
      <c r="FK159" s="24"/>
      <c r="FL159" s="24"/>
      <c r="FM159" s="24"/>
      <c r="FN159" s="24"/>
      <c r="FO159" s="24"/>
      <c r="FP159" s="24"/>
      <c r="FQ159" s="24"/>
      <c r="FR159" s="24"/>
      <c r="FS159" s="10"/>
      <c r="FT159" s="24"/>
      <c r="FU159" s="22"/>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11"/>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2"/>
      <c r="KV159" s="12"/>
      <c r="KW159" s="12"/>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5"/>
      <c r="ME159" s="9"/>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2"/>
      <c r="NU159" s="22"/>
      <c r="NV159" s="17"/>
      <c r="NW159" s="11"/>
      <c r="NX159" s="10"/>
      <c r="NY159" s="10"/>
      <c r="NZ159" s="10"/>
      <c r="OA159" s="10"/>
      <c r="OB159" s="10"/>
      <c r="OC159" s="10"/>
      <c r="OD159" s="15"/>
      <c r="OE159" s="9"/>
      <c r="OF159" s="16"/>
      <c r="OG159" s="10"/>
      <c r="OH159" s="10"/>
      <c r="OI159" s="10"/>
      <c r="OJ159" s="10"/>
      <c r="OK159" s="10"/>
      <c r="OL159" s="10"/>
      <c r="OM159" s="10"/>
      <c r="ON159" s="16"/>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c r="PW159" s="22"/>
      <c r="PX159" s="22"/>
      <c r="PY159" s="22"/>
      <c r="PZ159" s="22"/>
      <c r="QA159" s="22"/>
      <c r="QB159" s="22"/>
      <c r="QC159" s="22"/>
      <c r="QD159" s="22"/>
      <c r="QE159" s="22"/>
      <c r="QF159" s="16"/>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9"/>
      <c r="TT159" s="9"/>
    </row>
    <row r="160" spans="1:540" ht="9.6" customHeight="1" x14ac:dyDescent="0.3">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17"/>
      <c r="AB160" s="13"/>
      <c r="AC160" s="10"/>
      <c r="AD160" s="24"/>
      <c r="AE160" s="24"/>
      <c r="AF160" s="24"/>
      <c r="AG160" s="24"/>
      <c r="AH160" s="24"/>
      <c r="AI160" s="10"/>
      <c r="AJ160" s="14"/>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17"/>
      <c r="BR160" s="31"/>
      <c r="BS160" s="10"/>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12"/>
      <c r="DJ160" s="17"/>
      <c r="DK160" s="9"/>
      <c r="DL160" s="9"/>
      <c r="DM160" s="9"/>
      <c r="DN160" s="9"/>
      <c r="DO160" s="9"/>
      <c r="DP160" s="9"/>
      <c r="DQ160" s="17"/>
      <c r="DR160" s="24"/>
      <c r="DS160" s="24"/>
      <c r="DT160" s="13"/>
      <c r="DU160" s="9"/>
      <c r="DV160" s="9"/>
      <c r="DW160" s="9"/>
      <c r="DX160" s="9"/>
      <c r="DY160" s="9"/>
      <c r="DZ160" s="9"/>
      <c r="EA160" s="9"/>
      <c r="EB160" s="20"/>
      <c r="EC160" s="24"/>
      <c r="ED160" s="24"/>
      <c r="EE160" s="24"/>
      <c r="EF160" s="24"/>
      <c r="EG160" s="24"/>
      <c r="EH160" s="24"/>
      <c r="EI160" s="24"/>
      <c r="EJ160" s="24"/>
      <c r="EK160" s="24"/>
      <c r="EL160" s="24"/>
      <c r="EM160" s="24"/>
      <c r="EN160" s="24"/>
      <c r="EO160" s="24"/>
      <c r="EP160" s="24"/>
      <c r="EQ160" s="24"/>
      <c r="ER160" s="24"/>
      <c r="ES160" s="24"/>
      <c r="ET160" s="24"/>
      <c r="EU160" s="24"/>
      <c r="EV160" s="24"/>
      <c r="EW160" s="24"/>
      <c r="EX160" s="24"/>
      <c r="EY160" s="24"/>
      <c r="EZ160" s="24"/>
      <c r="FA160" s="24"/>
      <c r="FB160" s="24"/>
      <c r="FC160" s="24"/>
      <c r="FD160" s="24"/>
      <c r="FE160" s="24"/>
      <c r="FF160" s="24"/>
      <c r="FG160" s="24"/>
      <c r="FH160" s="24"/>
      <c r="FI160" s="24"/>
      <c r="FJ160" s="24"/>
      <c r="FK160" s="24"/>
      <c r="FL160" s="24"/>
      <c r="FM160" s="24"/>
      <c r="FN160" s="24"/>
      <c r="FO160" s="24"/>
      <c r="FP160" s="24"/>
      <c r="FQ160" s="24"/>
      <c r="FR160" s="24"/>
      <c r="FS160" s="24"/>
      <c r="FT160" s="16"/>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11"/>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1"/>
      <c r="KT160" s="18"/>
      <c r="KU160" s="17"/>
      <c r="KV160" s="22"/>
      <c r="KW160" s="17"/>
      <c r="KX160" s="16"/>
      <c r="KY160" s="14"/>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0"/>
      <c r="MF160" s="17"/>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12"/>
      <c r="NX160" s="10"/>
      <c r="NY160" s="10"/>
      <c r="NZ160" s="10"/>
      <c r="OA160" s="10"/>
      <c r="OB160" s="10"/>
      <c r="OC160" s="10"/>
      <c r="OD160" s="14"/>
      <c r="OE160" s="17"/>
      <c r="OF160" s="17"/>
      <c r="OG160" s="12"/>
      <c r="OH160" s="10"/>
      <c r="OI160" s="10"/>
      <c r="OJ160" s="10"/>
      <c r="OK160" s="10"/>
      <c r="OL160" s="10"/>
      <c r="OM160" s="10"/>
      <c r="ON160" s="34"/>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17"/>
      <c r="QF160" s="12"/>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9"/>
      <c r="TT160" s="9"/>
    </row>
    <row r="161" spans="1:540" ht="9.6" customHeight="1" x14ac:dyDescent="0.3">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22"/>
      <c r="AA161" s="24"/>
      <c r="AB161" s="10"/>
      <c r="AC161" s="24"/>
      <c r="AD161" s="24"/>
      <c r="AE161" s="24"/>
      <c r="AF161" s="24"/>
      <c r="AG161" s="24"/>
      <c r="AH161" s="24"/>
      <c r="AI161" s="24"/>
      <c r="AJ161" s="24"/>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22"/>
      <c r="BS161" s="27"/>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9"/>
      <c r="DK161" s="9"/>
      <c r="DL161" s="9"/>
      <c r="DM161" s="9"/>
      <c r="DN161" s="9"/>
      <c r="DO161" s="9"/>
      <c r="DP161" s="9"/>
      <c r="DQ161" s="22"/>
      <c r="DR161" s="24"/>
      <c r="DS161" s="24"/>
      <c r="DT161" s="12"/>
      <c r="DU161" s="9"/>
      <c r="DV161" s="9"/>
      <c r="DW161" s="9"/>
      <c r="DX161" s="9"/>
      <c r="DY161" s="9"/>
      <c r="DZ161" s="9"/>
      <c r="EA161" s="9"/>
      <c r="EB161" s="23"/>
      <c r="EC161" s="10"/>
      <c r="ED161" s="24"/>
      <c r="EE161" s="24"/>
      <c r="EF161" s="24"/>
      <c r="EG161" s="24"/>
      <c r="EH161" s="24"/>
      <c r="EI161" s="24"/>
      <c r="EJ161" s="24"/>
      <c r="EK161" s="24"/>
      <c r="EL161" s="24"/>
      <c r="EM161" s="24"/>
      <c r="EN161" s="24"/>
      <c r="EO161" s="24"/>
      <c r="EP161" s="24"/>
      <c r="EQ161" s="24"/>
      <c r="ER161" s="24"/>
      <c r="ES161" s="24"/>
      <c r="ET161" s="24"/>
      <c r="EU161" s="24"/>
      <c r="EV161" s="24"/>
      <c r="EW161" s="24"/>
      <c r="EX161" s="24"/>
      <c r="EY161" s="24"/>
      <c r="EZ161" s="24"/>
      <c r="FA161" s="24"/>
      <c r="FB161" s="24"/>
      <c r="FC161" s="24"/>
      <c r="FD161" s="24"/>
      <c r="FE161" s="24"/>
      <c r="FF161" s="24"/>
      <c r="FG161" s="24"/>
      <c r="FH161" s="24"/>
      <c r="FI161" s="24"/>
      <c r="FJ161" s="24"/>
      <c r="FK161" s="24"/>
      <c r="FL161" s="24"/>
      <c r="FM161" s="24"/>
      <c r="FN161" s="24"/>
      <c r="FO161" s="24"/>
      <c r="FP161" s="24"/>
      <c r="FQ161" s="24"/>
      <c r="FR161" s="24"/>
      <c r="FS161" s="34"/>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11"/>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6"/>
      <c r="KS161" s="17"/>
      <c r="KT161" s="22"/>
      <c r="KU161" s="22"/>
      <c r="KV161" s="22"/>
      <c r="KW161" s="22"/>
      <c r="KX161" s="22"/>
      <c r="KY161" s="17"/>
      <c r="KZ161" s="1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13"/>
      <c r="MG161" s="17"/>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17"/>
      <c r="NW161" s="10"/>
      <c r="NX161" s="10"/>
      <c r="NY161" s="10"/>
      <c r="NZ161" s="10"/>
      <c r="OA161" s="10"/>
      <c r="OB161" s="10"/>
      <c r="OC161" s="10"/>
      <c r="OD161" s="21"/>
      <c r="OE161" s="22"/>
      <c r="OF161" s="9"/>
      <c r="OG161" s="15"/>
      <c r="OH161" s="10"/>
      <c r="OI161" s="10"/>
      <c r="OJ161" s="10"/>
      <c r="OK161" s="10"/>
      <c r="OL161" s="10"/>
      <c r="OM161" s="10"/>
      <c r="ON161" s="13"/>
      <c r="OO161" s="17"/>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17"/>
      <c r="QE161" s="12"/>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9"/>
      <c r="TT161" s="9"/>
    </row>
    <row r="162" spans="1:540" ht="9.6" customHeight="1" x14ac:dyDescent="0.3">
      <c r="A162" s="9"/>
      <c r="B162" s="9"/>
      <c r="C162" s="9"/>
      <c r="D162" s="9"/>
      <c r="E162" s="9"/>
      <c r="F162" s="9"/>
      <c r="G162" s="9"/>
      <c r="H162" s="9"/>
      <c r="I162" s="9"/>
      <c r="J162" s="9"/>
      <c r="K162" s="9"/>
      <c r="L162" s="9"/>
      <c r="M162" s="9"/>
      <c r="N162" s="9"/>
      <c r="O162" s="9"/>
      <c r="P162" s="9"/>
      <c r="Q162" s="9"/>
      <c r="R162" s="9"/>
      <c r="S162" s="9"/>
      <c r="T162" s="9"/>
      <c r="U162" s="9"/>
      <c r="V162" s="9"/>
      <c r="W162" s="9"/>
      <c r="X162" s="9"/>
      <c r="Y162" s="22"/>
      <c r="Z162" s="15"/>
      <c r="AA162" s="24"/>
      <c r="AB162" s="24"/>
      <c r="AC162" s="24"/>
      <c r="AD162" s="24"/>
      <c r="AE162" s="24"/>
      <c r="AF162" s="24"/>
      <c r="AG162" s="24"/>
      <c r="AH162" s="24"/>
      <c r="AI162" s="24"/>
      <c r="AJ162" s="10"/>
      <c r="AK162" s="17"/>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18"/>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2"/>
      <c r="DK162" s="9"/>
      <c r="DL162" s="9"/>
      <c r="DM162" s="9"/>
      <c r="DN162" s="9"/>
      <c r="DO162" s="9"/>
      <c r="DP162" s="9"/>
      <c r="DQ162" s="18"/>
      <c r="DR162" s="24"/>
      <c r="DS162" s="24"/>
      <c r="DT162" s="40"/>
      <c r="DU162" s="22"/>
      <c r="DV162" s="9"/>
      <c r="DW162" s="9"/>
      <c r="DX162" s="9"/>
      <c r="DY162" s="9"/>
      <c r="DZ162" s="9"/>
      <c r="EA162" s="9"/>
      <c r="EB162" s="23"/>
      <c r="EC162" s="10"/>
      <c r="ED162" s="24"/>
      <c r="EE162" s="24"/>
      <c r="EF162" s="24"/>
      <c r="EG162" s="24"/>
      <c r="EH162" s="24"/>
      <c r="EI162" s="24"/>
      <c r="EJ162" s="24"/>
      <c r="EK162" s="24"/>
      <c r="EL162" s="24"/>
      <c r="EM162" s="24"/>
      <c r="EN162" s="24"/>
      <c r="EO162" s="24"/>
      <c r="EP162" s="24"/>
      <c r="EQ162" s="24"/>
      <c r="ER162" s="24"/>
      <c r="ES162" s="24"/>
      <c r="ET162" s="24"/>
      <c r="EU162" s="24"/>
      <c r="EV162" s="24"/>
      <c r="EW162" s="24"/>
      <c r="EX162" s="24"/>
      <c r="EY162" s="24"/>
      <c r="EZ162" s="24"/>
      <c r="FA162" s="24"/>
      <c r="FB162" s="24"/>
      <c r="FC162" s="24"/>
      <c r="FD162" s="24"/>
      <c r="FE162" s="24"/>
      <c r="FF162" s="24"/>
      <c r="FG162" s="24"/>
      <c r="FH162" s="24"/>
      <c r="FI162" s="24"/>
      <c r="FJ162" s="24"/>
      <c r="FK162" s="24"/>
      <c r="FL162" s="24"/>
      <c r="FM162" s="24"/>
      <c r="FN162" s="24"/>
      <c r="FO162" s="24"/>
      <c r="FP162" s="24"/>
      <c r="FQ162" s="10"/>
      <c r="FR162" s="34"/>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11"/>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2"/>
      <c r="KQ162" s="16"/>
      <c r="KR162" s="17"/>
      <c r="KS162" s="22"/>
      <c r="KT162" s="22"/>
      <c r="KU162" s="22"/>
      <c r="KV162" s="22"/>
      <c r="KW162" s="22"/>
      <c r="KX162" s="22"/>
      <c r="KY162" s="22"/>
      <c r="KZ162" s="2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8"/>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2"/>
      <c r="NU162" s="22"/>
      <c r="NV162" s="22"/>
      <c r="NW162" s="12"/>
      <c r="NX162" s="10"/>
      <c r="NY162" s="10"/>
      <c r="NZ162" s="10"/>
      <c r="OA162" s="10"/>
      <c r="OB162" s="10"/>
      <c r="OC162" s="10"/>
      <c r="OD162" s="16"/>
      <c r="OE162" s="22"/>
      <c r="OF162" s="17"/>
      <c r="OG162" s="13"/>
      <c r="OH162" s="10"/>
      <c r="OI162" s="10"/>
      <c r="OJ162" s="10"/>
      <c r="OK162" s="10"/>
      <c r="OL162" s="10"/>
      <c r="OM162" s="10"/>
      <c r="ON162" s="14"/>
      <c r="OO162" s="17"/>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2"/>
      <c r="PT162" s="22"/>
      <c r="PU162" s="22"/>
      <c r="PV162" s="22"/>
      <c r="PW162" s="22"/>
      <c r="PX162" s="22"/>
      <c r="PY162" s="22"/>
      <c r="PZ162" s="22"/>
      <c r="QA162" s="22"/>
      <c r="QB162" s="22"/>
      <c r="QC162" s="17"/>
      <c r="QD162" s="14"/>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9"/>
      <c r="TT162" s="9"/>
    </row>
    <row r="163" spans="1:540" ht="9.6" customHeight="1" x14ac:dyDescent="0.3">
      <c r="A163" s="9"/>
      <c r="B163" s="9"/>
      <c r="C163" s="9"/>
      <c r="D163" s="9"/>
      <c r="E163" s="9"/>
      <c r="F163" s="9"/>
      <c r="G163" s="9"/>
      <c r="H163" s="9"/>
      <c r="I163" s="9"/>
      <c r="J163" s="9"/>
      <c r="K163" s="9"/>
      <c r="L163" s="9"/>
      <c r="M163" s="9"/>
      <c r="N163" s="9"/>
      <c r="O163" s="9"/>
      <c r="P163" s="9"/>
      <c r="Q163" s="9"/>
      <c r="R163" s="9"/>
      <c r="S163" s="9"/>
      <c r="T163" s="9"/>
      <c r="U163" s="9"/>
      <c r="V163" s="9"/>
      <c r="W163" s="9"/>
      <c r="X163" s="17"/>
      <c r="Y163" s="15"/>
      <c r="Z163" s="24"/>
      <c r="AA163" s="24"/>
      <c r="AB163" s="24"/>
      <c r="AC163" s="24"/>
      <c r="AD163" s="24"/>
      <c r="AE163" s="24"/>
      <c r="AF163" s="24"/>
      <c r="AG163" s="24"/>
      <c r="AH163" s="24"/>
      <c r="AI163" s="24"/>
      <c r="AJ163" s="10"/>
      <c r="AK163" s="18"/>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29"/>
      <c r="BU163" s="10"/>
      <c r="BV163" s="24"/>
      <c r="BW163" s="24"/>
      <c r="BX163" s="24"/>
      <c r="BY163" s="24"/>
      <c r="BZ163" s="24"/>
      <c r="CA163" s="24"/>
      <c r="CB163" s="24"/>
      <c r="CC163" s="24"/>
      <c r="CD163" s="12"/>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10"/>
      <c r="DJ163" s="16"/>
      <c r="DK163" s="9"/>
      <c r="DL163" s="9"/>
      <c r="DM163" s="9"/>
      <c r="DN163" s="9"/>
      <c r="DO163" s="9"/>
      <c r="DP163" s="9"/>
      <c r="DQ163" s="23"/>
      <c r="DR163" s="24"/>
      <c r="DS163" s="24"/>
      <c r="DT163" s="10"/>
      <c r="DU163" s="33"/>
      <c r="DV163" s="9"/>
      <c r="DW163" s="9"/>
      <c r="DX163" s="9"/>
      <c r="DY163" s="9"/>
      <c r="DZ163" s="9"/>
      <c r="EA163" s="9"/>
      <c r="EB163" s="23"/>
      <c r="EC163" s="10"/>
      <c r="ED163" s="24"/>
      <c r="EE163" s="24"/>
      <c r="EF163" s="24"/>
      <c r="EG163" s="24"/>
      <c r="EH163" s="24"/>
      <c r="EI163" s="24"/>
      <c r="EJ163" s="24"/>
      <c r="EK163" s="24"/>
      <c r="EL163" s="24"/>
      <c r="EM163" s="24"/>
      <c r="EN163" s="24"/>
      <c r="EO163" s="24"/>
      <c r="EP163" s="24"/>
      <c r="EQ163" s="24"/>
      <c r="ER163" s="24"/>
      <c r="ES163" s="24"/>
      <c r="ET163" s="24"/>
      <c r="EU163" s="24"/>
      <c r="EV163" s="24"/>
      <c r="EW163" s="24"/>
      <c r="EX163" s="24"/>
      <c r="EY163" s="24"/>
      <c r="EZ163" s="24"/>
      <c r="FA163" s="24"/>
      <c r="FB163" s="24"/>
      <c r="FC163" s="24"/>
      <c r="FD163" s="24"/>
      <c r="FE163" s="24"/>
      <c r="FF163" s="24"/>
      <c r="FG163" s="24"/>
      <c r="FH163" s="24"/>
      <c r="FI163" s="24"/>
      <c r="FJ163" s="24"/>
      <c r="FK163" s="24"/>
      <c r="FL163" s="24"/>
      <c r="FM163" s="24"/>
      <c r="FN163" s="24"/>
      <c r="FO163" s="24"/>
      <c r="FP163" s="10"/>
      <c r="FQ163" s="14"/>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11"/>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8"/>
      <c r="KQ163" s="22"/>
      <c r="KR163" s="22"/>
      <c r="KS163" s="22"/>
      <c r="KT163" s="22"/>
      <c r="KU163" s="22"/>
      <c r="KV163" s="22"/>
      <c r="KW163" s="22"/>
      <c r="KX163" s="22"/>
      <c r="KY163" s="22"/>
      <c r="KZ163" s="17"/>
      <c r="LA163" s="12"/>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2"/>
      <c r="MH163" s="17"/>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17"/>
      <c r="NW163" s="15"/>
      <c r="NX163" s="10"/>
      <c r="NY163" s="10"/>
      <c r="NZ163" s="10"/>
      <c r="OA163" s="10"/>
      <c r="OB163" s="10"/>
      <c r="OC163" s="10"/>
      <c r="OD163" s="18"/>
      <c r="OE163" s="22"/>
      <c r="OF163" s="22"/>
      <c r="OG163" s="18"/>
      <c r="OH163" s="10"/>
      <c r="OI163" s="10"/>
      <c r="OJ163" s="10"/>
      <c r="OK163" s="10"/>
      <c r="OL163" s="10"/>
      <c r="OM163" s="10"/>
      <c r="ON163" s="11"/>
      <c r="OO163" s="17"/>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17"/>
      <c r="QC163" s="1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9"/>
      <c r="TT163" s="9"/>
    </row>
    <row r="164" spans="1:540" ht="9.6" customHeight="1" x14ac:dyDescent="0.3">
      <c r="A164" s="9"/>
      <c r="B164" s="9"/>
      <c r="C164" s="9"/>
      <c r="D164" s="9"/>
      <c r="E164" s="9"/>
      <c r="F164" s="9"/>
      <c r="G164" s="9"/>
      <c r="H164" s="9"/>
      <c r="I164" s="9"/>
      <c r="J164" s="9"/>
      <c r="K164" s="9"/>
      <c r="L164" s="9"/>
      <c r="M164" s="9"/>
      <c r="N164" s="9"/>
      <c r="O164" s="9"/>
      <c r="P164" s="9"/>
      <c r="Q164" s="9"/>
      <c r="R164" s="9"/>
      <c r="S164" s="9"/>
      <c r="T164" s="9"/>
      <c r="U164" s="9"/>
      <c r="V164" s="9"/>
      <c r="W164" s="9"/>
      <c r="X164" s="13"/>
      <c r="Y164" s="10"/>
      <c r="Z164" s="24"/>
      <c r="AA164" s="24"/>
      <c r="AB164" s="24"/>
      <c r="AC164" s="24"/>
      <c r="AD164" s="24"/>
      <c r="AE164" s="24"/>
      <c r="AF164" s="24"/>
      <c r="AG164" s="24"/>
      <c r="AH164" s="24"/>
      <c r="AI164" s="24"/>
      <c r="AJ164" s="24"/>
      <c r="AK164" s="2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16"/>
      <c r="BV164" s="10"/>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15"/>
      <c r="DK164" s="17"/>
      <c r="DL164" s="9"/>
      <c r="DM164" s="9"/>
      <c r="DN164" s="9"/>
      <c r="DO164" s="9"/>
      <c r="DP164" s="9"/>
      <c r="DQ164" s="13"/>
      <c r="DR164" s="10"/>
      <c r="DS164" s="24"/>
      <c r="DT164" s="10"/>
      <c r="DU164" s="13"/>
      <c r="DV164" s="9"/>
      <c r="DW164" s="9"/>
      <c r="DX164" s="9"/>
      <c r="DY164" s="9"/>
      <c r="DZ164" s="9"/>
      <c r="EA164" s="9"/>
      <c r="EB164" s="52"/>
      <c r="EC164" s="10"/>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10"/>
      <c r="FP164" s="13"/>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18"/>
      <c r="HE164" s="13"/>
      <c r="HF164" s="20"/>
      <c r="HG164" s="14"/>
      <c r="HH164" s="54"/>
      <c r="HI164" s="14"/>
      <c r="HJ164" s="49"/>
      <c r="HK164" s="14"/>
      <c r="HL164" s="14"/>
      <c r="HM164" s="14"/>
      <c r="HN164" s="18"/>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11"/>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26"/>
      <c r="KP164" s="17"/>
      <c r="KQ164" s="22"/>
      <c r="KR164" s="22"/>
      <c r="KS164" s="22"/>
      <c r="KT164" s="22"/>
      <c r="KU164" s="22"/>
      <c r="KV164" s="22"/>
      <c r="KW164" s="22"/>
      <c r="KX164" s="22"/>
      <c r="KY164" s="22"/>
      <c r="KZ164" s="17"/>
      <c r="LA164" s="12"/>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4"/>
      <c r="MI164" s="17"/>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2"/>
      <c r="NU164" s="22"/>
      <c r="NV164" s="17"/>
      <c r="NW164" s="32"/>
      <c r="NX164" s="10"/>
      <c r="NY164" s="10"/>
      <c r="NZ164" s="10"/>
      <c r="OA164" s="10"/>
      <c r="OB164" s="10"/>
      <c r="OC164" s="10"/>
      <c r="OD164" s="18"/>
      <c r="OE164" s="22"/>
      <c r="OF164" s="22"/>
      <c r="OG164" s="22"/>
      <c r="OH164" s="10"/>
      <c r="OI164" s="10"/>
      <c r="OJ164" s="10"/>
      <c r="OK164" s="10"/>
      <c r="OL164" s="10"/>
      <c r="OM164" s="10"/>
      <c r="ON164" s="14"/>
      <c r="OO164" s="17"/>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2"/>
      <c r="PT164" s="22"/>
      <c r="PU164" s="22"/>
      <c r="PV164" s="22"/>
      <c r="PW164" s="22"/>
      <c r="PX164" s="22"/>
      <c r="PY164" s="22"/>
      <c r="PZ164" s="22"/>
      <c r="QA164" s="17"/>
      <c r="QB164" s="18"/>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9"/>
      <c r="TT164" s="9"/>
    </row>
    <row r="165" spans="1:540" ht="9.6" customHeight="1" x14ac:dyDescent="0.3">
      <c r="A165" s="9"/>
      <c r="B165" s="9"/>
      <c r="C165" s="9"/>
      <c r="D165" s="9"/>
      <c r="E165" s="9"/>
      <c r="F165" s="9"/>
      <c r="G165" s="9"/>
      <c r="H165" s="9"/>
      <c r="I165" s="9"/>
      <c r="J165" s="9"/>
      <c r="K165" s="9"/>
      <c r="L165" s="9"/>
      <c r="M165" s="9"/>
      <c r="N165" s="9"/>
      <c r="O165" s="9"/>
      <c r="P165" s="9"/>
      <c r="Q165" s="9"/>
      <c r="R165" s="9"/>
      <c r="S165" s="9"/>
      <c r="T165" s="9"/>
      <c r="U165" s="9"/>
      <c r="V165" s="9"/>
      <c r="W165" s="18"/>
      <c r="X165" s="10"/>
      <c r="Y165" s="24"/>
      <c r="Z165" s="24"/>
      <c r="AA165" s="24"/>
      <c r="AB165" s="24"/>
      <c r="AC165" s="24"/>
      <c r="AD165" s="24"/>
      <c r="AE165" s="24"/>
      <c r="AF165" s="24"/>
      <c r="AG165" s="24"/>
      <c r="AH165" s="24"/>
      <c r="AI165" s="24"/>
      <c r="AJ165" s="10"/>
      <c r="AK165" s="21"/>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22"/>
      <c r="BW165" s="15"/>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10"/>
      <c r="DK165" s="16"/>
      <c r="DL165" s="9"/>
      <c r="DM165" s="9"/>
      <c r="DN165" s="9"/>
      <c r="DO165" s="9"/>
      <c r="DP165" s="9"/>
      <c r="DQ165" s="15"/>
      <c r="DR165" s="24"/>
      <c r="DS165" s="24"/>
      <c r="DT165" s="24"/>
      <c r="DU165" s="31"/>
      <c r="DV165" s="9"/>
      <c r="DW165" s="9"/>
      <c r="DX165" s="9"/>
      <c r="DY165" s="9"/>
      <c r="DZ165" s="9"/>
      <c r="EA165" s="9"/>
      <c r="EB165" s="53"/>
      <c r="EC165" s="24"/>
      <c r="ED165" s="24"/>
      <c r="EE165" s="24"/>
      <c r="EF165" s="24"/>
      <c r="EG165" s="24"/>
      <c r="EH165" s="24"/>
      <c r="EI165" s="24"/>
      <c r="EJ165" s="24"/>
      <c r="EK165" s="24"/>
      <c r="EL165" s="24"/>
      <c r="EM165" s="24"/>
      <c r="EN165" s="24"/>
      <c r="EO165" s="24"/>
      <c r="EP165" s="24"/>
      <c r="EQ165" s="24"/>
      <c r="ER165" s="24"/>
      <c r="ES165" s="24"/>
      <c r="ET165" s="24"/>
      <c r="EU165" s="24"/>
      <c r="EV165" s="24"/>
      <c r="EW165" s="24"/>
      <c r="EX165" s="24"/>
      <c r="EY165" s="24"/>
      <c r="EZ165" s="24"/>
      <c r="FA165" s="24"/>
      <c r="FB165" s="24"/>
      <c r="FC165" s="24"/>
      <c r="FD165" s="24"/>
      <c r="FE165" s="24"/>
      <c r="FF165" s="24"/>
      <c r="FG165" s="24"/>
      <c r="FH165" s="24"/>
      <c r="FI165" s="24"/>
      <c r="FJ165" s="24"/>
      <c r="FK165" s="24"/>
      <c r="FL165" s="24"/>
      <c r="FM165" s="24"/>
      <c r="FN165" s="24"/>
      <c r="FO165" s="23"/>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17"/>
      <c r="HB165" s="15"/>
      <c r="HC165" s="24"/>
      <c r="HD165" s="36"/>
      <c r="HE165" s="24"/>
      <c r="HF165" s="10"/>
      <c r="HG165" s="10"/>
      <c r="HH165" s="10"/>
      <c r="HI165" s="24"/>
      <c r="HJ165" s="10"/>
      <c r="HK165" s="10"/>
      <c r="HL165" s="10"/>
      <c r="HM165" s="24"/>
      <c r="HN165" s="10"/>
      <c r="HO165" s="39"/>
      <c r="HP165" s="17"/>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11"/>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13"/>
      <c r="KO165" s="9"/>
      <c r="KP165" s="22"/>
      <c r="KQ165" s="22"/>
      <c r="KR165" s="22"/>
      <c r="KS165" s="22"/>
      <c r="KT165" s="22"/>
      <c r="KU165" s="22"/>
      <c r="KV165" s="22"/>
      <c r="KW165" s="22"/>
      <c r="KX165" s="22"/>
      <c r="KY165" s="22"/>
      <c r="KZ165" s="17"/>
      <c r="LA165" s="19"/>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11"/>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2"/>
      <c r="NU165" s="22"/>
      <c r="NV165" s="22"/>
      <c r="NW165" s="18"/>
      <c r="NX165" s="10"/>
      <c r="NY165" s="10"/>
      <c r="NZ165" s="10"/>
      <c r="OA165" s="10"/>
      <c r="OB165" s="10"/>
      <c r="OC165" s="12"/>
      <c r="OD165" s="22"/>
      <c r="OE165" s="22"/>
      <c r="OF165" s="22"/>
      <c r="OG165" s="22"/>
      <c r="OH165" s="15"/>
      <c r="OI165" s="10"/>
      <c r="OJ165" s="10"/>
      <c r="OK165" s="10"/>
      <c r="OL165" s="10"/>
      <c r="OM165" s="10"/>
      <c r="ON165" s="14"/>
      <c r="OO165" s="17"/>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2"/>
      <c r="PT165" s="22"/>
      <c r="PU165" s="22"/>
      <c r="PV165" s="22"/>
      <c r="PW165" s="22"/>
      <c r="PX165" s="22"/>
      <c r="PY165" s="22"/>
      <c r="PZ165" s="17"/>
      <c r="QA165" s="16"/>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2"/>
      <c r="RN165" s="12"/>
      <c r="RO165" s="13"/>
      <c r="RP165" s="16"/>
      <c r="RQ165" s="18"/>
      <c r="RR165" s="18"/>
      <c r="RS165" s="18"/>
      <c r="RT165" s="18"/>
      <c r="RU165" s="18"/>
      <c r="RV165" s="13"/>
      <c r="RW165" s="12"/>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9"/>
      <c r="TT165" s="9"/>
    </row>
    <row r="166" spans="1:540" ht="9.6" customHeight="1" x14ac:dyDescent="0.3">
      <c r="A166" s="9"/>
      <c r="B166" s="9"/>
      <c r="C166" s="9"/>
      <c r="D166" s="9"/>
      <c r="E166" s="9"/>
      <c r="F166" s="9"/>
      <c r="G166" s="9"/>
      <c r="H166" s="9"/>
      <c r="I166" s="9"/>
      <c r="J166" s="9"/>
      <c r="K166" s="9"/>
      <c r="L166" s="9"/>
      <c r="M166" s="9"/>
      <c r="N166" s="9"/>
      <c r="O166" s="9"/>
      <c r="P166" s="9"/>
      <c r="Q166" s="9"/>
      <c r="R166" s="9"/>
      <c r="S166" s="9"/>
      <c r="T166" s="9"/>
      <c r="U166" s="9"/>
      <c r="V166" s="9"/>
      <c r="W166" s="14"/>
      <c r="X166" s="24"/>
      <c r="Y166" s="24"/>
      <c r="Z166" s="24"/>
      <c r="AA166" s="24"/>
      <c r="AB166" s="24"/>
      <c r="AC166" s="24"/>
      <c r="AD166" s="24"/>
      <c r="AE166" s="24"/>
      <c r="AF166" s="24"/>
      <c r="AG166" s="24"/>
      <c r="AH166" s="24"/>
      <c r="AI166" s="24"/>
      <c r="AJ166" s="24"/>
      <c r="AK166" s="1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17"/>
      <c r="BX166" s="45"/>
      <c r="BY166" s="10"/>
      <c r="BZ166" s="10"/>
      <c r="CA166" s="24"/>
      <c r="CB166" s="24"/>
      <c r="CC166" s="24"/>
      <c r="CD166" s="24"/>
      <c r="CE166" s="10"/>
      <c r="CF166" s="10"/>
      <c r="CG166" s="12"/>
      <c r="CH166" s="10"/>
      <c r="CI166" s="24"/>
      <c r="CJ166" s="12"/>
      <c r="CK166" s="36"/>
      <c r="CL166" s="36"/>
      <c r="CM166" s="36"/>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15"/>
      <c r="DL166" s="22"/>
      <c r="DM166" s="9"/>
      <c r="DN166" s="9"/>
      <c r="DO166" s="9"/>
      <c r="DP166" s="9"/>
      <c r="DQ166" s="12"/>
      <c r="DR166" s="24"/>
      <c r="DS166" s="24"/>
      <c r="DT166" s="24"/>
      <c r="DU166" s="10"/>
      <c r="DV166" s="17"/>
      <c r="DW166" s="9"/>
      <c r="DX166" s="9"/>
      <c r="DY166" s="9"/>
      <c r="DZ166" s="9"/>
      <c r="EA166" s="9"/>
      <c r="EB166" s="14"/>
      <c r="EC166" s="24"/>
      <c r="ED166" s="24"/>
      <c r="EE166" s="24"/>
      <c r="EF166" s="24"/>
      <c r="EG166" s="24"/>
      <c r="EH166" s="24"/>
      <c r="EI166" s="24"/>
      <c r="EJ166" s="24"/>
      <c r="EK166" s="24"/>
      <c r="EL166" s="24"/>
      <c r="EM166" s="24"/>
      <c r="EN166" s="24"/>
      <c r="EO166" s="24"/>
      <c r="EP166" s="24"/>
      <c r="EQ166" s="24"/>
      <c r="ER166" s="24"/>
      <c r="ES166" s="24"/>
      <c r="ET166" s="24"/>
      <c r="EU166" s="24"/>
      <c r="EV166" s="24"/>
      <c r="EW166" s="24"/>
      <c r="EX166" s="10"/>
      <c r="EY166" s="10"/>
      <c r="EZ166" s="12"/>
      <c r="FA166" s="25"/>
      <c r="FB166" s="11"/>
      <c r="FC166" s="13"/>
      <c r="FD166" s="23"/>
      <c r="FE166" s="14"/>
      <c r="FF166" s="15"/>
      <c r="FG166" s="10"/>
      <c r="FH166" s="10"/>
      <c r="FI166" s="24"/>
      <c r="FJ166" s="10"/>
      <c r="FK166" s="10"/>
      <c r="FL166" s="24"/>
      <c r="FM166" s="15"/>
      <c r="FN166" s="33"/>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22"/>
      <c r="HA166" s="24"/>
      <c r="HB166" s="10"/>
      <c r="HC166" s="24"/>
      <c r="HD166" s="24"/>
      <c r="HE166" s="24"/>
      <c r="HF166" s="24"/>
      <c r="HG166" s="24"/>
      <c r="HH166" s="24"/>
      <c r="HI166" s="24"/>
      <c r="HJ166" s="24"/>
      <c r="HK166" s="24"/>
      <c r="HL166" s="24"/>
      <c r="HM166" s="24"/>
      <c r="HN166" s="24"/>
      <c r="HO166" s="10"/>
      <c r="HP166" s="15"/>
      <c r="HQ166" s="17"/>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11"/>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2"/>
      <c r="KN166" s="22"/>
      <c r="KO166" s="22"/>
      <c r="KP166" s="22"/>
      <c r="KQ166" s="22"/>
      <c r="KR166" s="22"/>
      <c r="KS166" s="22"/>
      <c r="KT166" s="22"/>
      <c r="KU166" s="22"/>
      <c r="KV166" s="22"/>
      <c r="KW166" s="22"/>
      <c r="KX166" s="22"/>
      <c r="KY166" s="22"/>
      <c r="KZ166" s="17"/>
      <c r="LA166" s="14"/>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5"/>
      <c r="MK166" s="22"/>
      <c r="ML166" s="17"/>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2"/>
      <c r="NU166" s="22"/>
      <c r="NV166" s="18"/>
      <c r="NW166" s="17"/>
      <c r="NX166" s="14"/>
      <c r="NY166" s="10"/>
      <c r="NZ166" s="10"/>
      <c r="OA166" s="10"/>
      <c r="OB166" s="10"/>
      <c r="OC166" s="15"/>
      <c r="OD166" s="22"/>
      <c r="OE166" s="22"/>
      <c r="OF166" s="22"/>
      <c r="OG166" s="22"/>
      <c r="OH166" s="14"/>
      <c r="OI166" s="10"/>
      <c r="OJ166" s="10"/>
      <c r="OK166" s="10"/>
      <c r="OL166" s="10"/>
      <c r="OM166" s="10"/>
      <c r="ON166" s="13"/>
      <c r="OO166" s="17"/>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2"/>
      <c r="PT166" s="22"/>
      <c r="PU166" s="22"/>
      <c r="PV166" s="22"/>
      <c r="PW166" s="22"/>
      <c r="PX166" s="22"/>
      <c r="PY166" s="22"/>
      <c r="PZ166" s="16"/>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13"/>
      <c r="RL166" s="18"/>
      <c r="RM166" s="17"/>
      <c r="RN166" s="17"/>
      <c r="RO166" s="17"/>
      <c r="RP166" s="17"/>
      <c r="RQ166" s="17"/>
      <c r="RR166" s="17"/>
      <c r="RS166" s="17"/>
      <c r="RT166" s="17"/>
      <c r="RU166" s="17"/>
      <c r="RV166" s="17"/>
      <c r="RW166" s="17"/>
      <c r="RX166" s="1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9"/>
      <c r="TT166" s="9"/>
    </row>
    <row r="167" spans="1:540" ht="9.6" customHeight="1" x14ac:dyDescent="0.3">
      <c r="A167" s="9"/>
      <c r="B167" s="9"/>
      <c r="C167" s="9"/>
      <c r="D167" s="9"/>
      <c r="E167" s="9"/>
      <c r="F167" s="9"/>
      <c r="G167" s="9"/>
      <c r="H167" s="9"/>
      <c r="I167" s="9"/>
      <c r="J167" s="9"/>
      <c r="K167" s="9"/>
      <c r="L167" s="9"/>
      <c r="M167" s="9"/>
      <c r="N167" s="9"/>
      <c r="O167" s="9"/>
      <c r="P167" s="9"/>
      <c r="Q167" s="9"/>
      <c r="R167" s="9"/>
      <c r="S167" s="9"/>
      <c r="T167" s="9"/>
      <c r="U167" s="9"/>
      <c r="V167" s="17"/>
      <c r="W167" s="15"/>
      <c r="X167" s="24"/>
      <c r="Y167" s="24"/>
      <c r="Z167" s="24"/>
      <c r="AA167" s="24"/>
      <c r="AB167" s="24"/>
      <c r="AC167" s="24"/>
      <c r="AD167" s="24"/>
      <c r="AE167" s="24"/>
      <c r="AF167" s="24"/>
      <c r="AG167" s="24"/>
      <c r="AH167" s="24"/>
      <c r="AI167" s="24"/>
      <c r="AJ167" s="24"/>
      <c r="AK167" s="12"/>
      <c r="AL167" s="17"/>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16"/>
      <c r="BZ167" s="28"/>
      <c r="CA167" s="12"/>
      <c r="CB167" s="24"/>
      <c r="CC167" s="24"/>
      <c r="CD167" s="27"/>
      <c r="CE167" s="11"/>
      <c r="CF167" s="13"/>
      <c r="CG167" s="29"/>
      <c r="CH167" s="18"/>
      <c r="CI167" s="18"/>
      <c r="CJ167" s="18"/>
      <c r="CK167" s="18"/>
      <c r="CL167" s="18"/>
      <c r="CM167" s="33"/>
      <c r="CN167" s="23"/>
      <c r="CO167" s="32"/>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10"/>
      <c r="DL167" s="15"/>
      <c r="DM167" s="9"/>
      <c r="DN167" s="9"/>
      <c r="DO167" s="9"/>
      <c r="DP167" s="16"/>
      <c r="DQ167" s="24"/>
      <c r="DR167" s="24"/>
      <c r="DS167" s="24"/>
      <c r="DT167" s="24"/>
      <c r="DU167" s="10"/>
      <c r="DV167" s="13"/>
      <c r="DW167" s="9"/>
      <c r="DX167" s="9"/>
      <c r="DY167" s="9"/>
      <c r="DZ167" s="9"/>
      <c r="EA167" s="18"/>
      <c r="EB167" s="27"/>
      <c r="EC167" s="24"/>
      <c r="ED167" s="24"/>
      <c r="EE167" s="24"/>
      <c r="EF167" s="24"/>
      <c r="EG167" s="24"/>
      <c r="EH167" s="24"/>
      <c r="EI167" s="24"/>
      <c r="EJ167" s="24"/>
      <c r="EK167" s="24"/>
      <c r="EL167" s="24"/>
      <c r="EM167" s="24"/>
      <c r="EN167" s="24"/>
      <c r="EO167" s="24"/>
      <c r="EP167" s="24"/>
      <c r="EQ167" s="24"/>
      <c r="ER167" s="24"/>
      <c r="ES167" s="24"/>
      <c r="ET167" s="24"/>
      <c r="EU167" s="24"/>
      <c r="EV167" s="10"/>
      <c r="EW167" s="31"/>
      <c r="EX167" s="13"/>
      <c r="EY167" s="16"/>
      <c r="EZ167" s="18"/>
      <c r="FA167" s="17"/>
      <c r="FB167" s="17"/>
      <c r="FC167" s="9"/>
      <c r="FD167" s="9"/>
      <c r="FE167" s="9"/>
      <c r="FF167" s="22"/>
      <c r="FG167" s="16"/>
      <c r="FH167" s="14"/>
      <c r="FI167" s="15"/>
      <c r="FJ167" s="24"/>
      <c r="FK167" s="15"/>
      <c r="FL167" s="13"/>
      <c r="FM167" s="17"/>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17"/>
      <c r="GZ167" s="31"/>
      <c r="HA167" s="24"/>
      <c r="HB167" s="24"/>
      <c r="HC167" s="24"/>
      <c r="HD167" s="24"/>
      <c r="HE167" s="24"/>
      <c r="HF167" s="24"/>
      <c r="HG167" s="24"/>
      <c r="HH167" s="24"/>
      <c r="HI167" s="24"/>
      <c r="HJ167" s="24"/>
      <c r="HK167" s="24"/>
      <c r="HL167" s="24"/>
      <c r="HM167" s="24"/>
      <c r="HN167" s="24"/>
      <c r="HO167" s="24"/>
      <c r="HP167" s="24"/>
      <c r="HQ167" s="16"/>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11"/>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32"/>
      <c r="KN167" s="17"/>
      <c r="KO167" s="22"/>
      <c r="KP167" s="22"/>
      <c r="KQ167" s="22"/>
      <c r="KR167" s="22"/>
      <c r="KS167" s="22"/>
      <c r="KT167" s="22"/>
      <c r="KU167" s="22"/>
      <c r="KV167" s="22"/>
      <c r="KW167" s="22"/>
      <c r="KX167" s="22"/>
      <c r="KY167" s="22"/>
      <c r="KZ167" s="17"/>
      <c r="LA167" s="38"/>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2"/>
      <c r="ML167" s="18"/>
      <c r="MM167" s="17"/>
      <c r="MN167" s="22"/>
      <c r="MO167" s="22"/>
      <c r="MP167" s="22"/>
      <c r="MQ167" s="22"/>
      <c r="MR167" s="22"/>
      <c r="MS167" s="22"/>
      <c r="MT167" s="17"/>
      <c r="MU167" s="17"/>
      <c r="MV167" s="22"/>
      <c r="MW167" s="22"/>
      <c r="MX167" s="22"/>
      <c r="MY167" s="22"/>
      <c r="MZ167" s="22"/>
      <c r="NA167" s="22"/>
      <c r="NB167" s="17"/>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18"/>
      <c r="NY167" s="10"/>
      <c r="NZ167" s="10"/>
      <c r="OA167" s="10"/>
      <c r="OB167" s="10"/>
      <c r="OC167" s="13"/>
      <c r="OD167" s="17"/>
      <c r="OE167" s="22"/>
      <c r="OF167" s="22"/>
      <c r="OG167" s="22"/>
      <c r="OH167" s="16"/>
      <c r="OI167" s="10"/>
      <c r="OJ167" s="10"/>
      <c r="OK167" s="10"/>
      <c r="OL167" s="10"/>
      <c r="OM167" s="10"/>
      <c r="ON167" s="13"/>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17"/>
      <c r="PK167" s="22"/>
      <c r="PL167" s="17"/>
      <c r="PM167" s="17"/>
      <c r="PN167" s="22"/>
      <c r="PO167" s="16"/>
      <c r="PP167" s="18"/>
      <c r="PQ167" s="22"/>
      <c r="PR167" s="17"/>
      <c r="PS167" s="22"/>
      <c r="PT167" s="22"/>
      <c r="PU167" s="22"/>
      <c r="PV167" s="22"/>
      <c r="PW167" s="17"/>
      <c r="PX167" s="22"/>
      <c r="PY167" s="1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8"/>
      <c r="RK167" s="17"/>
      <c r="RL167" s="22"/>
      <c r="RM167" s="22"/>
      <c r="RN167" s="22"/>
      <c r="RO167" s="22"/>
      <c r="RP167" s="22"/>
      <c r="RQ167" s="22"/>
      <c r="RR167" s="22"/>
      <c r="RS167" s="22"/>
      <c r="RT167" s="22"/>
      <c r="RU167" s="22"/>
      <c r="RV167" s="22"/>
      <c r="RW167" s="22"/>
      <c r="RX167" s="17"/>
      <c r="RY167" s="1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9"/>
      <c r="TT167" s="9"/>
    </row>
    <row r="168" spans="1:540" ht="9.6" customHeight="1" x14ac:dyDescent="0.3">
      <c r="A168" s="9"/>
      <c r="B168" s="9"/>
      <c r="C168" s="9"/>
      <c r="D168" s="9"/>
      <c r="E168" s="9"/>
      <c r="F168" s="9"/>
      <c r="G168" s="9"/>
      <c r="H168" s="9"/>
      <c r="I168" s="9"/>
      <c r="J168" s="9"/>
      <c r="K168" s="9"/>
      <c r="L168" s="9"/>
      <c r="M168" s="9"/>
      <c r="N168" s="9"/>
      <c r="O168" s="9"/>
      <c r="P168" s="9"/>
      <c r="Q168" s="9"/>
      <c r="R168" s="9"/>
      <c r="S168" s="9"/>
      <c r="T168" s="9"/>
      <c r="U168" s="9"/>
      <c r="V168" s="22"/>
      <c r="W168" s="15"/>
      <c r="X168" s="24"/>
      <c r="Y168" s="24"/>
      <c r="Z168" s="24"/>
      <c r="AA168" s="24"/>
      <c r="AB168" s="24"/>
      <c r="AC168" s="24"/>
      <c r="AD168" s="24"/>
      <c r="AE168" s="24"/>
      <c r="AF168" s="24"/>
      <c r="AG168" s="24"/>
      <c r="AH168" s="24"/>
      <c r="AI168" s="24"/>
      <c r="AJ168" s="24"/>
      <c r="AK168" s="10"/>
      <c r="AL168" s="18"/>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17"/>
      <c r="CA168" s="22"/>
      <c r="CB168" s="16"/>
      <c r="CC168" s="16"/>
      <c r="CD168" s="17"/>
      <c r="CE168" s="17"/>
      <c r="CF168" s="9"/>
      <c r="CG168" s="9"/>
      <c r="CH168" s="9"/>
      <c r="CI168" s="9"/>
      <c r="CJ168" s="9"/>
      <c r="CK168" s="9"/>
      <c r="CL168" s="9"/>
      <c r="CM168" s="9"/>
      <c r="CN168" s="9"/>
      <c r="CO168" s="9"/>
      <c r="CP168" s="29"/>
      <c r="CQ168" s="10"/>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14"/>
      <c r="DN168" s="9"/>
      <c r="DO168" s="17"/>
      <c r="DP168" s="15"/>
      <c r="DQ168" s="24"/>
      <c r="DR168" s="24"/>
      <c r="DS168" s="24"/>
      <c r="DT168" s="24"/>
      <c r="DU168" s="24"/>
      <c r="DV168" s="10"/>
      <c r="DW168" s="16"/>
      <c r="DX168" s="17"/>
      <c r="DY168" s="17"/>
      <c r="DZ168" s="29"/>
      <c r="EA168" s="15"/>
      <c r="EB168" s="24"/>
      <c r="EC168" s="24"/>
      <c r="ED168" s="24"/>
      <c r="EE168" s="24"/>
      <c r="EF168" s="24"/>
      <c r="EG168" s="24"/>
      <c r="EH168" s="24"/>
      <c r="EI168" s="24"/>
      <c r="EJ168" s="24"/>
      <c r="EK168" s="24"/>
      <c r="EL168" s="24"/>
      <c r="EM168" s="24"/>
      <c r="EN168" s="24"/>
      <c r="EO168" s="24"/>
      <c r="EP168" s="24"/>
      <c r="EQ168" s="24"/>
      <c r="ER168" s="24"/>
      <c r="ES168" s="24"/>
      <c r="ET168" s="10"/>
      <c r="EU168" s="31"/>
      <c r="EV168" s="18"/>
      <c r="EW168" s="17"/>
      <c r="EX168" s="9"/>
      <c r="EY168" s="9"/>
      <c r="EZ168" s="9"/>
      <c r="FA168" s="9"/>
      <c r="FB168" s="9"/>
      <c r="FC168" s="9"/>
      <c r="FD168" s="9"/>
      <c r="FE168" s="9"/>
      <c r="FF168" s="9"/>
      <c r="FG168" s="9"/>
      <c r="FH168" s="9"/>
      <c r="FI168" s="17"/>
      <c r="FJ168" s="17"/>
      <c r="FK168" s="17"/>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16"/>
      <c r="GZ168" s="10"/>
      <c r="HA168" s="24"/>
      <c r="HB168" s="24"/>
      <c r="HC168" s="24"/>
      <c r="HD168" s="24"/>
      <c r="HE168" s="24"/>
      <c r="HF168" s="24"/>
      <c r="HG168" s="24"/>
      <c r="HH168" s="24"/>
      <c r="HI168" s="24"/>
      <c r="HJ168" s="24"/>
      <c r="HK168" s="24"/>
      <c r="HL168" s="24"/>
      <c r="HM168" s="24"/>
      <c r="HN168" s="24"/>
      <c r="HO168" s="24"/>
      <c r="HP168" s="10"/>
      <c r="HQ168" s="12"/>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11"/>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6"/>
      <c r="KN168" s="22"/>
      <c r="KO168" s="22"/>
      <c r="KP168" s="22"/>
      <c r="KQ168" s="22"/>
      <c r="KR168" s="22"/>
      <c r="KS168" s="22"/>
      <c r="KT168" s="22"/>
      <c r="KU168" s="22"/>
      <c r="KV168" s="22"/>
      <c r="KW168" s="22"/>
      <c r="KX168" s="22"/>
      <c r="KY168" s="22"/>
      <c r="KZ168" s="22"/>
      <c r="LA168" s="2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32"/>
      <c r="MN168" s="17"/>
      <c r="MO168" s="9"/>
      <c r="MP168" s="22"/>
      <c r="MQ168" s="22"/>
      <c r="MR168" s="9"/>
      <c r="MS168" s="17"/>
      <c r="MT168" s="18"/>
      <c r="MU168" s="16"/>
      <c r="MV168" s="13"/>
      <c r="MW168" s="21"/>
      <c r="MX168" s="13"/>
      <c r="MY168" s="21"/>
      <c r="MZ168" s="13"/>
      <c r="NA168" s="16"/>
      <c r="NB168" s="18"/>
      <c r="NC168" s="17"/>
      <c r="ND168" s="17"/>
      <c r="NE168" s="22"/>
      <c r="NF168" s="22"/>
      <c r="NG168" s="22"/>
      <c r="NH168" s="22"/>
      <c r="NI168" s="22"/>
      <c r="NJ168" s="22"/>
      <c r="NK168" s="22"/>
      <c r="NL168" s="22"/>
      <c r="NM168" s="22"/>
      <c r="NN168" s="22"/>
      <c r="NO168" s="22"/>
      <c r="NP168" s="22"/>
      <c r="NQ168" s="22"/>
      <c r="NR168" s="22"/>
      <c r="NS168" s="22"/>
      <c r="NT168" s="22"/>
      <c r="NU168" s="22"/>
      <c r="NV168" s="22"/>
      <c r="NW168" s="22"/>
      <c r="NX168" s="17"/>
      <c r="NY168" s="52"/>
      <c r="NZ168" s="10"/>
      <c r="OA168" s="10"/>
      <c r="OB168" s="10"/>
      <c r="OC168" s="16"/>
      <c r="OD168" s="22"/>
      <c r="OE168" s="22"/>
      <c r="OF168" s="22"/>
      <c r="OG168" s="22"/>
      <c r="OH168" s="18"/>
      <c r="OI168" s="12"/>
      <c r="OJ168" s="10"/>
      <c r="OK168" s="10"/>
      <c r="OL168" s="10"/>
      <c r="OM168" s="10"/>
      <c r="ON168" s="18"/>
      <c r="OO168" s="22"/>
      <c r="OP168" s="22"/>
      <c r="OQ168" s="22"/>
      <c r="OR168" s="22"/>
      <c r="OS168" s="22"/>
      <c r="OT168" s="22"/>
      <c r="OU168" s="22"/>
      <c r="OV168" s="22"/>
      <c r="OW168" s="22"/>
      <c r="OX168" s="22"/>
      <c r="OY168" s="22"/>
      <c r="OZ168" s="22"/>
      <c r="PA168" s="22"/>
      <c r="PB168" s="22"/>
      <c r="PC168" s="22"/>
      <c r="PD168" s="22"/>
      <c r="PE168" s="22"/>
      <c r="PF168" s="22"/>
      <c r="PG168" s="22"/>
      <c r="PH168" s="9"/>
      <c r="PI168" s="17"/>
      <c r="PJ168" s="18"/>
      <c r="PK168" s="34"/>
      <c r="PL168" s="15"/>
      <c r="PM168" s="10"/>
      <c r="PN168" s="10"/>
      <c r="PO168" s="10"/>
      <c r="PP168" s="10"/>
      <c r="PQ168" s="15"/>
      <c r="PR168" s="16"/>
      <c r="PS168" s="17"/>
      <c r="PT168" s="9"/>
      <c r="PU168" s="9"/>
      <c r="PV168" s="17"/>
      <c r="PW168" s="16"/>
      <c r="PX168" s="15"/>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13"/>
      <c r="RJ168" s="17"/>
      <c r="RK168" s="22"/>
      <c r="RL168" s="22"/>
      <c r="RM168" s="22"/>
      <c r="RN168" s="22"/>
      <c r="RO168" s="22"/>
      <c r="RP168" s="22"/>
      <c r="RQ168" s="22"/>
      <c r="RR168" s="22"/>
      <c r="RS168" s="22"/>
      <c r="RT168" s="22"/>
      <c r="RU168" s="22"/>
      <c r="RV168" s="22"/>
      <c r="RW168" s="22"/>
      <c r="RX168" s="22"/>
      <c r="RY168" s="9"/>
      <c r="RZ168" s="43"/>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9"/>
      <c r="TT168" s="9"/>
    </row>
    <row r="169" spans="1:540" ht="9.6" customHeight="1" x14ac:dyDescent="0.3">
      <c r="A169" s="9"/>
      <c r="B169" s="9"/>
      <c r="C169" s="9"/>
      <c r="D169" s="9"/>
      <c r="E169" s="9"/>
      <c r="F169" s="9"/>
      <c r="G169" s="9"/>
      <c r="H169" s="9"/>
      <c r="I169" s="9"/>
      <c r="J169" s="9"/>
      <c r="K169" s="9"/>
      <c r="L169" s="9"/>
      <c r="M169" s="9"/>
      <c r="N169" s="9"/>
      <c r="O169" s="9"/>
      <c r="P169" s="9"/>
      <c r="Q169" s="9"/>
      <c r="R169" s="9"/>
      <c r="S169" s="9"/>
      <c r="T169" s="9"/>
      <c r="U169" s="9"/>
      <c r="V169" s="18"/>
      <c r="W169" s="24"/>
      <c r="X169" s="24"/>
      <c r="Y169" s="24"/>
      <c r="Z169" s="24"/>
      <c r="AA169" s="24"/>
      <c r="AB169" s="24"/>
      <c r="AC169" s="24"/>
      <c r="AD169" s="24"/>
      <c r="AE169" s="24"/>
      <c r="AF169" s="24"/>
      <c r="AG169" s="24"/>
      <c r="AH169" s="24"/>
      <c r="AI169" s="24"/>
      <c r="AJ169" s="24"/>
      <c r="AK169" s="24"/>
      <c r="AL169" s="13"/>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13"/>
      <c r="CR169" s="36"/>
      <c r="CS169" s="24"/>
      <c r="CT169" s="24"/>
      <c r="CU169" s="24"/>
      <c r="CV169" s="24"/>
      <c r="CW169" s="24"/>
      <c r="CX169" s="24"/>
      <c r="CY169" s="24"/>
      <c r="CZ169" s="24"/>
      <c r="DA169" s="24"/>
      <c r="DB169" s="24"/>
      <c r="DC169" s="24"/>
      <c r="DD169" s="24"/>
      <c r="DE169" s="24"/>
      <c r="DF169" s="24"/>
      <c r="DG169" s="24"/>
      <c r="DH169" s="24"/>
      <c r="DI169" s="24"/>
      <c r="DJ169" s="24"/>
      <c r="DK169" s="24"/>
      <c r="DL169" s="24"/>
      <c r="DM169" s="10"/>
      <c r="DN169" s="14"/>
      <c r="DO169" s="15"/>
      <c r="DP169" s="24"/>
      <c r="DQ169" s="24"/>
      <c r="DR169" s="24"/>
      <c r="DS169" s="24"/>
      <c r="DT169" s="24"/>
      <c r="DU169" s="24"/>
      <c r="DV169" s="24"/>
      <c r="DW169" s="24"/>
      <c r="DX169" s="10"/>
      <c r="DY169" s="10"/>
      <c r="DZ169" s="24"/>
      <c r="EA169" s="24"/>
      <c r="EB169" s="24"/>
      <c r="EC169" s="24"/>
      <c r="ED169" s="24"/>
      <c r="EE169" s="24"/>
      <c r="EF169" s="24"/>
      <c r="EG169" s="24"/>
      <c r="EH169" s="24"/>
      <c r="EI169" s="24"/>
      <c r="EJ169" s="24"/>
      <c r="EK169" s="24"/>
      <c r="EL169" s="24"/>
      <c r="EM169" s="24"/>
      <c r="EN169" s="24"/>
      <c r="EO169" s="24"/>
      <c r="EP169" s="24"/>
      <c r="EQ169" s="24"/>
      <c r="ER169" s="24"/>
      <c r="ES169" s="48"/>
      <c r="ET169" s="22"/>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22"/>
      <c r="GY169" s="40"/>
      <c r="GZ169" s="24"/>
      <c r="HA169" s="24"/>
      <c r="HB169" s="24"/>
      <c r="HC169" s="24"/>
      <c r="HD169" s="24"/>
      <c r="HE169" s="24"/>
      <c r="HF169" s="24"/>
      <c r="HG169" s="24"/>
      <c r="HH169" s="24"/>
      <c r="HI169" s="24"/>
      <c r="HJ169" s="24"/>
      <c r="HK169" s="24"/>
      <c r="HL169" s="24"/>
      <c r="HM169" s="24"/>
      <c r="HN169" s="24"/>
      <c r="HO169" s="24"/>
      <c r="HP169" s="24"/>
      <c r="HQ169" s="10"/>
      <c r="HR169" s="22"/>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11"/>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22"/>
      <c r="KO169" s="22"/>
      <c r="KP169" s="22"/>
      <c r="KQ169" s="22"/>
      <c r="KR169" s="22"/>
      <c r="KS169" s="22"/>
      <c r="KT169" s="22"/>
      <c r="KU169" s="22"/>
      <c r="KV169" s="22"/>
      <c r="KW169" s="22"/>
      <c r="KX169" s="22"/>
      <c r="KY169" s="22"/>
      <c r="KZ169" s="22"/>
      <c r="LA169" s="9"/>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5"/>
      <c r="MP169" s="16"/>
      <c r="MQ169" s="34"/>
      <c r="MR169" s="15"/>
      <c r="MS169" s="10"/>
      <c r="MT169" s="10"/>
      <c r="MU169" s="10"/>
      <c r="MV169" s="10"/>
      <c r="MW169" s="10"/>
      <c r="MX169" s="10"/>
      <c r="MY169" s="10"/>
      <c r="MZ169" s="10"/>
      <c r="NA169" s="10"/>
      <c r="NB169" s="10"/>
      <c r="NC169" s="12"/>
      <c r="ND169" s="18"/>
      <c r="NE169" s="17"/>
      <c r="NF169" s="22"/>
      <c r="NG169" s="22"/>
      <c r="NH169" s="22"/>
      <c r="NI169" s="22"/>
      <c r="NJ169" s="22"/>
      <c r="NK169" s="22"/>
      <c r="NL169" s="22"/>
      <c r="NM169" s="22"/>
      <c r="NN169" s="22"/>
      <c r="NO169" s="22"/>
      <c r="NP169" s="22"/>
      <c r="NQ169" s="22"/>
      <c r="NR169" s="22"/>
      <c r="NS169" s="22"/>
      <c r="NT169" s="22"/>
      <c r="NU169" s="22"/>
      <c r="NV169" s="22"/>
      <c r="NW169" s="22"/>
      <c r="NX169" s="22"/>
      <c r="NY169" s="17"/>
      <c r="NZ169" s="13"/>
      <c r="OA169" s="10"/>
      <c r="OB169" s="14"/>
      <c r="OC169" s="17"/>
      <c r="OD169" s="22"/>
      <c r="OE169" s="22"/>
      <c r="OF169" s="22"/>
      <c r="OG169" s="22"/>
      <c r="OH169" s="22"/>
      <c r="OI169" s="18"/>
      <c r="OJ169" s="15"/>
      <c r="OK169" s="27"/>
      <c r="OL169" s="39"/>
      <c r="OM169" s="18"/>
      <c r="ON169" s="22"/>
      <c r="OO169" s="22"/>
      <c r="OP169" s="22"/>
      <c r="OQ169" s="22"/>
      <c r="OR169" s="22"/>
      <c r="OS169" s="22"/>
      <c r="OT169" s="22"/>
      <c r="OU169" s="22"/>
      <c r="OV169" s="22"/>
      <c r="OW169" s="22"/>
      <c r="OX169" s="22"/>
      <c r="OY169" s="22"/>
      <c r="OZ169" s="22"/>
      <c r="PA169" s="22"/>
      <c r="PB169" s="22"/>
      <c r="PC169" s="22"/>
      <c r="PD169" s="22"/>
      <c r="PE169" s="22"/>
      <c r="PF169" s="17"/>
      <c r="PG169" s="18"/>
      <c r="PH169" s="15"/>
      <c r="PI169" s="10"/>
      <c r="PJ169" s="10"/>
      <c r="PK169" s="10"/>
      <c r="PL169" s="10"/>
      <c r="PM169" s="10"/>
      <c r="PN169" s="10"/>
      <c r="PO169" s="10"/>
      <c r="PP169" s="10"/>
      <c r="PQ169" s="10"/>
      <c r="PR169" s="10"/>
      <c r="PS169" s="10"/>
      <c r="PT169" s="12"/>
      <c r="PU169" s="12"/>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5"/>
      <c r="RI169" s="17"/>
      <c r="RJ169" s="22"/>
      <c r="RK169" s="22"/>
      <c r="RL169" s="22"/>
      <c r="RM169" s="22"/>
      <c r="RN169" s="22"/>
      <c r="RO169" s="22"/>
      <c r="RP169" s="22"/>
      <c r="RQ169" s="22"/>
      <c r="RR169" s="22"/>
      <c r="RS169" s="22"/>
      <c r="RT169" s="22"/>
      <c r="RU169" s="22"/>
      <c r="RV169" s="22"/>
      <c r="RW169" s="22"/>
      <c r="RX169" s="22"/>
      <c r="RY169" s="17"/>
      <c r="RZ169" s="2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9"/>
      <c r="TT169" s="9"/>
    </row>
    <row r="170" spans="1:540" ht="9.6" customHeight="1" x14ac:dyDescent="0.3">
      <c r="A170" s="9"/>
      <c r="B170" s="9"/>
      <c r="C170" s="9"/>
      <c r="D170" s="9"/>
      <c r="E170" s="9"/>
      <c r="F170" s="9"/>
      <c r="G170" s="9"/>
      <c r="H170" s="9"/>
      <c r="I170" s="9"/>
      <c r="J170" s="9"/>
      <c r="K170" s="9"/>
      <c r="L170" s="9"/>
      <c r="M170" s="9"/>
      <c r="N170" s="9"/>
      <c r="O170" s="9"/>
      <c r="P170" s="9"/>
      <c r="Q170" s="9"/>
      <c r="R170" s="9"/>
      <c r="S170" s="9"/>
      <c r="T170" s="9"/>
      <c r="U170" s="9"/>
      <c r="V170" s="38"/>
      <c r="W170" s="24"/>
      <c r="X170" s="24"/>
      <c r="Y170" s="24"/>
      <c r="Z170" s="24"/>
      <c r="AA170" s="24"/>
      <c r="AB170" s="24"/>
      <c r="AC170" s="24"/>
      <c r="AD170" s="24"/>
      <c r="AE170" s="24"/>
      <c r="AF170" s="24"/>
      <c r="AG170" s="24"/>
      <c r="AH170" s="24"/>
      <c r="AI170" s="24"/>
      <c r="AJ170" s="24"/>
      <c r="AK170" s="24"/>
      <c r="AL170" s="31"/>
      <c r="AM170" s="17"/>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17"/>
      <c r="CR170" s="31"/>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c r="EL170" s="24"/>
      <c r="EM170" s="24"/>
      <c r="EN170" s="24"/>
      <c r="EO170" s="24"/>
      <c r="EP170" s="24"/>
      <c r="EQ170" s="24"/>
      <c r="ER170" s="10"/>
      <c r="ES170" s="16"/>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13"/>
      <c r="GY170" s="24"/>
      <c r="GZ170" s="24"/>
      <c r="HA170" s="24"/>
      <c r="HB170" s="24"/>
      <c r="HC170" s="24"/>
      <c r="HD170" s="24"/>
      <c r="HE170" s="24"/>
      <c r="HF170" s="24"/>
      <c r="HG170" s="24"/>
      <c r="HH170" s="24"/>
      <c r="HI170" s="24"/>
      <c r="HJ170" s="24"/>
      <c r="HK170" s="24"/>
      <c r="HL170" s="24"/>
      <c r="HM170" s="24"/>
      <c r="HN170" s="24"/>
      <c r="HO170" s="24"/>
      <c r="HP170" s="24"/>
      <c r="HQ170" s="10"/>
      <c r="HR170" s="22"/>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11"/>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8"/>
      <c r="KN170" s="22"/>
      <c r="KO170" s="22"/>
      <c r="KP170" s="22"/>
      <c r="KQ170" s="22"/>
      <c r="KR170" s="22"/>
      <c r="KS170" s="22"/>
      <c r="KT170" s="22"/>
      <c r="KU170" s="22"/>
      <c r="KV170" s="22"/>
      <c r="KW170" s="22"/>
      <c r="KX170" s="22"/>
      <c r="KY170" s="22"/>
      <c r="KZ170" s="22"/>
      <c r="LA170" s="17"/>
      <c r="LB170" s="14"/>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5"/>
      <c r="NE170" s="17"/>
      <c r="NF170" s="22"/>
      <c r="NG170" s="22"/>
      <c r="NH170" s="22"/>
      <c r="NI170" s="22"/>
      <c r="NJ170" s="22"/>
      <c r="NK170" s="22"/>
      <c r="NL170" s="22"/>
      <c r="NM170" s="22"/>
      <c r="NN170" s="22"/>
      <c r="NO170" s="22"/>
      <c r="NP170" s="22"/>
      <c r="NQ170" s="22"/>
      <c r="NR170" s="22"/>
      <c r="NS170" s="22"/>
      <c r="NT170" s="22"/>
      <c r="NU170" s="22"/>
      <c r="NV170" s="22"/>
      <c r="NW170" s="22"/>
      <c r="NX170" s="22"/>
      <c r="NY170" s="22"/>
      <c r="NZ170" s="22"/>
      <c r="OA170" s="16"/>
      <c r="OB170" s="18"/>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18"/>
      <c r="PF170" s="49"/>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22"/>
      <c r="RJ170" s="22"/>
      <c r="RK170" s="22"/>
      <c r="RL170" s="22"/>
      <c r="RM170" s="22"/>
      <c r="RN170" s="22"/>
      <c r="RO170" s="22"/>
      <c r="RP170" s="22"/>
      <c r="RQ170" s="22"/>
      <c r="RR170" s="22"/>
      <c r="RS170" s="22"/>
      <c r="RT170" s="22"/>
      <c r="RU170" s="22"/>
      <c r="RV170" s="22"/>
      <c r="RW170" s="22"/>
      <c r="RX170" s="22"/>
      <c r="RY170" s="22"/>
      <c r="RZ170" s="9"/>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9"/>
      <c r="TT170" s="9"/>
    </row>
    <row r="171" spans="1:540" ht="9.6" customHeight="1" x14ac:dyDescent="0.3">
      <c r="A171" s="9"/>
      <c r="B171" s="9"/>
      <c r="C171" s="9"/>
      <c r="D171" s="9"/>
      <c r="E171" s="9"/>
      <c r="F171" s="9"/>
      <c r="G171" s="9"/>
      <c r="H171" s="9"/>
      <c r="I171" s="9"/>
      <c r="J171" s="9"/>
      <c r="K171" s="9"/>
      <c r="L171" s="9"/>
      <c r="M171" s="9"/>
      <c r="N171" s="9"/>
      <c r="O171" s="9"/>
      <c r="P171" s="9"/>
      <c r="Q171" s="9"/>
      <c r="R171" s="9"/>
      <c r="S171" s="9"/>
      <c r="T171" s="9"/>
      <c r="U171" s="9"/>
      <c r="V171" s="16"/>
      <c r="W171" s="24"/>
      <c r="X171" s="24"/>
      <c r="Y171" s="24"/>
      <c r="Z171" s="24"/>
      <c r="AA171" s="24"/>
      <c r="AB171" s="24"/>
      <c r="AC171" s="24"/>
      <c r="AD171" s="24"/>
      <c r="AE171" s="24"/>
      <c r="AF171" s="24"/>
      <c r="AG171" s="24"/>
      <c r="AH171" s="24"/>
      <c r="AI171" s="24"/>
      <c r="AJ171" s="24"/>
      <c r="AK171" s="24"/>
      <c r="AL171" s="10"/>
      <c r="AM171" s="18"/>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13"/>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c r="EL171" s="24"/>
      <c r="EM171" s="24"/>
      <c r="EN171" s="24"/>
      <c r="EO171" s="24"/>
      <c r="EP171" s="24"/>
      <c r="EQ171" s="24"/>
      <c r="ER171" s="10"/>
      <c r="ES171" s="32"/>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17"/>
      <c r="GX171" s="40"/>
      <c r="GY171" s="24"/>
      <c r="GZ171" s="24"/>
      <c r="HA171" s="24"/>
      <c r="HB171" s="24"/>
      <c r="HC171" s="24"/>
      <c r="HD171" s="24"/>
      <c r="HE171" s="24"/>
      <c r="HF171" s="24"/>
      <c r="HG171" s="24"/>
      <c r="HH171" s="24"/>
      <c r="HI171" s="24"/>
      <c r="HJ171" s="24"/>
      <c r="HK171" s="24"/>
      <c r="HL171" s="24"/>
      <c r="HM171" s="24"/>
      <c r="HN171" s="24"/>
      <c r="HO171" s="24"/>
      <c r="HP171" s="24"/>
      <c r="HQ171" s="10"/>
      <c r="HR171" s="22"/>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11"/>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2"/>
      <c r="KM171" s="22"/>
      <c r="KN171" s="22"/>
      <c r="KO171" s="22"/>
      <c r="KP171" s="22"/>
      <c r="KQ171" s="22"/>
      <c r="KR171" s="22"/>
      <c r="KS171" s="22"/>
      <c r="KT171" s="22"/>
      <c r="KU171" s="22"/>
      <c r="KV171" s="22"/>
      <c r="KW171" s="22"/>
      <c r="KX171" s="22"/>
      <c r="KY171" s="22"/>
      <c r="KZ171" s="22"/>
      <c r="LA171" s="2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13"/>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15"/>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5"/>
      <c r="RH171" s="17"/>
      <c r="RI171" s="22"/>
      <c r="RJ171" s="22"/>
      <c r="RK171" s="22"/>
      <c r="RL171" s="22"/>
      <c r="RM171" s="22"/>
      <c r="RN171" s="22"/>
      <c r="RO171" s="22"/>
      <c r="RP171" s="22"/>
      <c r="RQ171" s="22"/>
      <c r="RR171" s="22"/>
      <c r="RS171" s="22"/>
      <c r="RT171" s="22"/>
      <c r="RU171" s="22"/>
      <c r="RV171" s="22"/>
      <c r="RW171" s="22"/>
      <c r="RX171" s="22"/>
      <c r="RY171" s="22"/>
      <c r="RZ171" s="17"/>
      <c r="SA171" s="15"/>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9"/>
      <c r="TT171" s="9"/>
    </row>
    <row r="172" spans="1:540" ht="9.6" customHeight="1" x14ac:dyDescent="0.3">
      <c r="A172" s="9"/>
      <c r="B172" s="9"/>
      <c r="C172" s="9"/>
      <c r="D172" s="9"/>
      <c r="E172" s="9"/>
      <c r="F172" s="9"/>
      <c r="G172" s="9"/>
      <c r="H172" s="9"/>
      <c r="I172" s="9"/>
      <c r="J172" s="9"/>
      <c r="K172" s="9"/>
      <c r="L172" s="9"/>
      <c r="M172" s="9"/>
      <c r="N172" s="9"/>
      <c r="O172" s="9"/>
      <c r="P172" s="9"/>
      <c r="Q172" s="9"/>
      <c r="R172" s="9"/>
      <c r="S172" s="9"/>
      <c r="T172" s="9"/>
      <c r="U172" s="9"/>
      <c r="V172" s="13"/>
      <c r="W172" s="24"/>
      <c r="X172" s="24"/>
      <c r="Y172" s="24"/>
      <c r="Z172" s="24"/>
      <c r="AA172" s="24"/>
      <c r="AB172" s="24"/>
      <c r="AC172" s="24"/>
      <c r="AD172" s="24"/>
      <c r="AE172" s="24"/>
      <c r="AF172" s="24"/>
      <c r="AG172" s="24"/>
      <c r="AH172" s="24"/>
      <c r="AI172" s="24"/>
      <c r="AJ172" s="24"/>
      <c r="AK172" s="24"/>
      <c r="AL172" s="24"/>
      <c r="AM172" s="15"/>
      <c r="AN172" s="17"/>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13"/>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c r="EL172" s="24"/>
      <c r="EM172" s="24"/>
      <c r="EN172" s="24"/>
      <c r="EO172" s="24"/>
      <c r="EP172" s="24"/>
      <c r="EQ172" s="24"/>
      <c r="ER172" s="24"/>
      <c r="ES172" s="10"/>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14"/>
      <c r="GX172" s="10"/>
      <c r="GY172" s="24"/>
      <c r="GZ172" s="24"/>
      <c r="HA172" s="24"/>
      <c r="HB172" s="24"/>
      <c r="HC172" s="24"/>
      <c r="HD172" s="24"/>
      <c r="HE172" s="24"/>
      <c r="HF172" s="24"/>
      <c r="HG172" s="24"/>
      <c r="HH172" s="24"/>
      <c r="HI172" s="24"/>
      <c r="HJ172" s="24"/>
      <c r="HK172" s="24"/>
      <c r="HL172" s="24"/>
      <c r="HM172" s="24"/>
      <c r="HN172" s="24"/>
      <c r="HO172" s="24"/>
      <c r="HP172" s="24"/>
      <c r="HQ172" s="10"/>
      <c r="HR172" s="22"/>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11"/>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5"/>
      <c r="KM172" s="17"/>
      <c r="KN172" s="22"/>
      <c r="KO172" s="22"/>
      <c r="KP172" s="22"/>
      <c r="KQ172" s="22"/>
      <c r="KR172" s="22"/>
      <c r="KS172" s="22"/>
      <c r="KT172" s="22"/>
      <c r="KU172" s="22"/>
      <c r="KV172" s="22"/>
      <c r="KW172" s="22"/>
      <c r="KX172" s="22"/>
      <c r="KY172" s="22"/>
      <c r="KZ172" s="22"/>
      <c r="LA172" s="22"/>
      <c r="LB172" s="22"/>
      <c r="LC172" s="12"/>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2"/>
      <c r="NF172" s="17"/>
      <c r="NG172" s="22"/>
      <c r="NH172" s="22"/>
      <c r="NI172" s="22"/>
      <c r="NJ172" s="22"/>
      <c r="NK172" s="22"/>
      <c r="NL172" s="22"/>
      <c r="NM172" s="22"/>
      <c r="NN172" s="22"/>
      <c r="NO172" s="22"/>
      <c r="NP172" s="22"/>
      <c r="NQ172" s="22"/>
      <c r="NR172" s="22"/>
      <c r="NS172" s="22"/>
      <c r="NT172" s="22"/>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17"/>
      <c r="PE172" s="14"/>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8"/>
      <c r="RH172" s="17"/>
      <c r="RI172" s="22"/>
      <c r="RJ172" s="22"/>
      <c r="RK172" s="22"/>
      <c r="RL172" s="22"/>
      <c r="RM172" s="22"/>
      <c r="RN172" s="22"/>
      <c r="RO172" s="22"/>
      <c r="RP172" s="22"/>
      <c r="RQ172" s="22"/>
      <c r="RR172" s="22"/>
      <c r="RS172" s="22"/>
      <c r="RT172" s="22"/>
      <c r="RU172" s="22"/>
      <c r="RV172" s="22"/>
      <c r="RW172" s="22"/>
      <c r="RX172" s="22"/>
      <c r="RY172" s="22"/>
      <c r="RZ172" s="9"/>
      <c r="SA172" s="15"/>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9"/>
      <c r="TT172" s="9"/>
    </row>
    <row r="173" spans="1:540" ht="9.6" customHeight="1" x14ac:dyDescent="0.3">
      <c r="A173" s="9"/>
      <c r="B173" s="9"/>
      <c r="C173" s="9"/>
      <c r="D173" s="9"/>
      <c r="E173" s="9"/>
      <c r="F173" s="9"/>
      <c r="G173" s="9"/>
      <c r="H173" s="9"/>
      <c r="I173" s="9"/>
      <c r="J173" s="9"/>
      <c r="K173" s="9"/>
      <c r="L173" s="9"/>
      <c r="M173" s="9"/>
      <c r="N173" s="9"/>
      <c r="O173" s="9"/>
      <c r="P173" s="9"/>
      <c r="Q173" s="9"/>
      <c r="R173" s="9"/>
      <c r="S173" s="9"/>
      <c r="T173" s="9"/>
      <c r="U173" s="9"/>
      <c r="V173" s="21"/>
      <c r="W173" s="24"/>
      <c r="X173" s="24"/>
      <c r="Y173" s="24"/>
      <c r="Z173" s="24"/>
      <c r="AA173" s="24"/>
      <c r="AB173" s="24"/>
      <c r="AC173" s="24"/>
      <c r="AD173" s="24"/>
      <c r="AE173" s="24"/>
      <c r="AF173" s="24"/>
      <c r="AG173" s="24"/>
      <c r="AH173" s="24"/>
      <c r="AI173" s="24"/>
      <c r="AJ173" s="24"/>
      <c r="AK173" s="24"/>
      <c r="AL173" s="24"/>
      <c r="AM173" s="24"/>
      <c r="AN173" s="10"/>
      <c r="AO173" s="29"/>
      <c r="AP173" s="17"/>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17"/>
      <c r="CR173" s="25"/>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24"/>
      <c r="ER173" s="24"/>
      <c r="ES173" s="10"/>
      <c r="ET173" s="22"/>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17"/>
      <c r="GW173" s="24"/>
      <c r="GX173" s="24"/>
      <c r="GY173" s="24"/>
      <c r="GZ173" s="24"/>
      <c r="HA173" s="24"/>
      <c r="HB173" s="24"/>
      <c r="HC173" s="24"/>
      <c r="HD173" s="24"/>
      <c r="HE173" s="24"/>
      <c r="HF173" s="24"/>
      <c r="HG173" s="24"/>
      <c r="HH173" s="24"/>
      <c r="HI173" s="24"/>
      <c r="HJ173" s="24"/>
      <c r="HK173" s="24"/>
      <c r="HL173" s="24"/>
      <c r="HM173" s="24"/>
      <c r="HN173" s="24"/>
      <c r="HO173" s="24"/>
      <c r="HP173" s="24"/>
      <c r="HQ173" s="24"/>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11"/>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5"/>
      <c r="KM173" s="17"/>
      <c r="KN173" s="22"/>
      <c r="KO173" s="22"/>
      <c r="KP173" s="22"/>
      <c r="KQ173" s="22"/>
      <c r="KR173" s="22"/>
      <c r="KS173" s="22"/>
      <c r="KT173" s="22"/>
      <c r="KU173" s="22"/>
      <c r="KV173" s="22"/>
      <c r="KW173" s="22"/>
      <c r="KX173" s="22"/>
      <c r="KY173" s="22"/>
      <c r="KZ173" s="22"/>
      <c r="LA173" s="22"/>
      <c r="LB173" s="22"/>
      <c r="LC173" s="16"/>
      <c r="LD173" s="12"/>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2"/>
      <c r="NF173" s="17"/>
      <c r="NG173" s="22"/>
      <c r="NH173" s="22"/>
      <c r="NI173" s="22"/>
      <c r="NJ173" s="22"/>
      <c r="NK173" s="22"/>
      <c r="NL173" s="22"/>
      <c r="NM173" s="22"/>
      <c r="NN173" s="22"/>
      <c r="NO173" s="22"/>
      <c r="NP173" s="22"/>
      <c r="NQ173" s="22"/>
      <c r="NR173" s="22"/>
      <c r="NS173" s="22"/>
      <c r="NT173" s="22"/>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1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7"/>
      <c r="RG173" s="17"/>
      <c r="RH173" s="22"/>
      <c r="RI173" s="22"/>
      <c r="RJ173" s="22"/>
      <c r="RK173" s="22"/>
      <c r="RL173" s="22"/>
      <c r="RM173" s="22"/>
      <c r="RN173" s="22"/>
      <c r="RO173" s="22"/>
      <c r="RP173" s="22"/>
      <c r="RQ173" s="22"/>
      <c r="RR173" s="22"/>
      <c r="RS173" s="22"/>
      <c r="RT173" s="22"/>
      <c r="RU173" s="22"/>
      <c r="RV173" s="22"/>
      <c r="RW173" s="22"/>
      <c r="RX173" s="22"/>
      <c r="RY173" s="22"/>
      <c r="RZ173" s="17"/>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9"/>
      <c r="TT173" s="9"/>
    </row>
    <row r="174" spans="1:540" ht="9.6" customHeight="1" x14ac:dyDescent="0.3">
      <c r="A174" s="9"/>
      <c r="B174" s="9"/>
      <c r="C174" s="9"/>
      <c r="D174" s="9"/>
      <c r="E174" s="9"/>
      <c r="F174" s="9"/>
      <c r="G174" s="9"/>
      <c r="H174" s="9"/>
      <c r="I174" s="9"/>
      <c r="J174" s="9"/>
      <c r="K174" s="9"/>
      <c r="L174" s="9"/>
      <c r="M174" s="9"/>
      <c r="N174" s="9"/>
      <c r="O174" s="9"/>
      <c r="P174" s="9"/>
      <c r="Q174" s="9"/>
      <c r="R174" s="9"/>
      <c r="S174" s="9"/>
      <c r="T174" s="9"/>
      <c r="U174" s="9"/>
      <c r="V174" s="11"/>
      <c r="W174" s="24"/>
      <c r="X174" s="24"/>
      <c r="Y174" s="24"/>
      <c r="Z174" s="24"/>
      <c r="AA174" s="24"/>
      <c r="AB174" s="24"/>
      <c r="AC174" s="24"/>
      <c r="AD174" s="24"/>
      <c r="AE174" s="24"/>
      <c r="AF174" s="24"/>
      <c r="AG174" s="24"/>
      <c r="AH174" s="24"/>
      <c r="AI174" s="24"/>
      <c r="AJ174" s="24"/>
      <c r="AK174" s="24"/>
      <c r="AL174" s="24"/>
      <c r="AM174" s="24"/>
      <c r="AN174" s="24"/>
      <c r="AO174" s="10"/>
      <c r="AP174" s="15"/>
      <c r="AQ174" s="38"/>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18"/>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c r="EL174" s="24"/>
      <c r="EM174" s="24"/>
      <c r="EN174" s="24"/>
      <c r="EO174" s="24"/>
      <c r="EP174" s="24"/>
      <c r="EQ174" s="24"/>
      <c r="ER174" s="24"/>
      <c r="ES174" s="10"/>
      <c r="ET174" s="16"/>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26"/>
      <c r="GW174" s="24"/>
      <c r="GX174" s="24"/>
      <c r="GY174" s="24"/>
      <c r="GZ174" s="24"/>
      <c r="HA174" s="24"/>
      <c r="HB174" s="24"/>
      <c r="HC174" s="24"/>
      <c r="HD174" s="24"/>
      <c r="HE174" s="24"/>
      <c r="HF174" s="24"/>
      <c r="HG174" s="24"/>
      <c r="HH174" s="24"/>
      <c r="HI174" s="24"/>
      <c r="HJ174" s="24"/>
      <c r="HK174" s="24"/>
      <c r="HL174" s="24"/>
      <c r="HM174" s="24"/>
      <c r="HN174" s="24"/>
      <c r="HO174" s="24"/>
      <c r="HP174" s="24"/>
      <c r="HQ174" s="43"/>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11"/>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5"/>
      <c r="KM174" s="17"/>
      <c r="KN174" s="22"/>
      <c r="KO174" s="22"/>
      <c r="KP174" s="22"/>
      <c r="KQ174" s="22"/>
      <c r="KR174" s="22"/>
      <c r="KS174" s="22"/>
      <c r="KT174" s="22"/>
      <c r="KU174" s="22"/>
      <c r="KV174" s="22"/>
      <c r="KW174" s="22"/>
      <c r="KX174" s="22"/>
      <c r="KY174" s="22"/>
      <c r="KZ174" s="22"/>
      <c r="LA174" s="22"/>
      <c r="LB174" s="22"/>
      <c r="LC174" s="22"/>
      <c r="LD174" s="18"/>
      <c r="LE174" s="15"/>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14"/>
      <c r="NF174" s="17"/>
      <c r="NG174" s="22"/>
      <c r="NH174" s="22"/>
      <c r="NI174" s="22"/>
      <c r="NJ174" s="22"/>
      <c r="NK174" s="22"/>
      <c r="NL174" s="22"/>
      <c r="NM174" s="22"/>
      <c r="NN174" s="22"/>
      <c r="NO174" s="22"/>
      <c r="NP174" s="22"/>
      <c r="NQ174" s="22"/>
      <c r="NR174" s="22"/>
      <c r="NS174" s="22"/>
      <c r="NT174" s="22"/>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16"/>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6"/>
      <c r="RG174" s="17"/>
      <c r="RH174" s="22"/>
      <c r="RI174" s="22"/>
      <c r="RJ174" s="22"/>
      <c r="RK174" s="22"/>
      <c r="RL174" s="22"/>
      <c r="RM174" s="22"/>
      <c r="RN174" s="22"/>
      <c r="RO174" s="22"/>
      <c r="RP174" s="22"/>
      <c r="RQ174" s="22"/>
      <c r="RR174" s="22"/>
      <c r="RS174" s="22"/>
      <c r="RT174" s="22"/>
      <c r="RU174" s="22"/>
      <c r="RV174" s="22"/>
      <c r="RW174" s="22"/>
      <c r="RX174" s="22"/>
      <c r="RY174" s="18"/>
      <c r="RZ174" s="17"/>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9"/>
      <c r="TT174" s="9"/>
    </row>
    <row r="175" spans="1:540" ht="9.6" customHeight="1" x14ac:dyDescent="0.3">
      <c r="A175" s="9"/>
      <c r="B175" s="9"/>
      <c r="C175" s="9"/>
      <c r="D175" s="9"/>
      <c r="E175" s="9"/>
      <c r="F175" s="9"/>
      <c r="G175" s="9"/>
      <c r="H175" s="9"/>
      <c r="I175" s="9"/>
      <c r="J175" s="9"/>
      <c r="K175" s="9"/>
      <c r="L175" s="9"/>
      <c r="M175" s="9"/>
      <c r="N175" s="9"/>
      <c r="O175" s="9"/>
      <c r="P175" s="9"/>
      <c r="Q175" s="9"/>
      <c r="R175" s="9"/>
      <c r="S175" s="9"/>
      <c r="T175" s="9"/>
      <c r="U175" s="29"/>
      <c r="V175" s="15"/>
      <c r="W175" s="24"/>
      <c r="X175" s="24"/>
      <c r="Y175" s="24"/>
      <c r="Z175" s="24"/>
      <c r="AA175" s="24"/>
      <c r="AB175" s="24"/>
      <c r="AC175" s="24"/>
      <c r="AD175" s="24"/>
      <c r="AE175" s="24"/>
      <c r="AF175" s="24"/>
      <c r="AG175" s="24"/>
      <c r="AH175" s="24"/>
      <c r="AI175" s="24"/>
      <c r="AJ175" s="24"/>
      <c r="AK175" s="24"/>
      <c r="AL175" s="24"/>
      <c r="AM175" s="24"/>
      <c r="AN175" s="24"/>
      <c r="AO175" s="24"/>
      <c r="AP175" s="24"/>
      <c r="AQ175" s="10"/>
      <c r="AR175" s="11"/>
      <c r="AS175" s="16"/>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16"/>
      <c r="CR175" s="10"/>
      <c r="CS175" s="12"/>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10"/>
      <c r="ET175" s="37"/>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17"/>
      <c r="GV175" s="27"/>
      <c r="GW175" s="10"/>
      <c r="GX175" s="24"/>
      <c r="GY175" s="24"/>
      <c r="GZ175" s="24"/>
      <c r="HA175" s="24"/>
      <c r="HB175" s="24"/>
      <c r="HC175" s="24"/>
      <c r="HD175" s="24"/>
      <c r="HE175" s="24"/>
      <c r="HF175" s="24"/>
      <c r="HG175" s="24"/>
      <c r="HH175" s="24"/>
      <c r="HI175" s="24"/>
      <c r="HJ175" s="24"/>
      <c r="HK175" s="24"/>
      <c r="HL175" s="24"/>
      <c r="HM175" s="24"/>
      <c r="HN175" s="24"/>
      <c r="HO175" s="24"/>
      <c r="HP175" s="24"/>
      <c r="HQ175" s="13"/>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11"/>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3"/>
      <c r="KM175" s="17"/>
      <c r="KN175" s="22"/>
      <c r="KO175" s="22"/>
      <c r="KP175" s="22"/>
      <c r="KQ175" s="22"/>
      <c r="KR175" s="22"/>
      <c r="KS175" s="22"/>
      <c r="KT175" s="22"/>
      <c r="KU175" s="22"/>
      <c r="KV175" s="22"/>
      <c r="KW175" s="22"/>
      <c r="KX175" s="22"/>
      <c r="KY175" s="22"/>
      <c r="KZ175" s="22"/>
      <c r="LA175" s="22"/>
      <c r="LB175" s="22"/>
      <c r="LC175" s="22"/>
      <c r="LD175" s="22"/>
      <c r="LE175" s="17"/>
      <c r="LF175" s="38"/>
      <c r="LG175" s="15"/>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8"/>
      <c r="NF175" s="22"/>
      <c r="NG175" s="22"/>
      <c r="NH175" s="22"/>
      <c r="NI175" s="22"/>
      <c r="NJ175" s="22"/>
      <c r="NK175" s="22"/>
      <c r="NL175" s="22"/>
      <c r="NM175" s="22"/>
      <c r="NN175" s="22"/>
      <c r="NO175" s="22"/>
      <c r="NP175" s="22"/>
      <c r="NQ175" s="22"/>
      <c r="NR175" s="22"/>
      <c r="NS175" s="22"/>
      <c r="NT175" s="22"/>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12"/>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2"/>
      <c r="RF175" s="17"/>
      <c r="RG175" s="22"/>
      <c r="RH175" s="22"/>
      <c r="RI175" s="22"/>
      <c r="RJ175" s="22"/>
      <c r="RK175" s="22"/>
      <c r="RL175" s="22"/>
      <c r="RM175" s="22"/>
      <c r="RN175" s="22"/>
      <c r="RO175" s="22"/>
      <c r="RP175" s="22"/>
      <c r="RQ175" s="22"/>
      <c r="RR175" s="22"/>
      <c r="RS175" s="22"/>
      <c r="RT175" s="22"/>
      <c r="RU175" s="22"/>
      <c r="RV175" s="22"/>
      <c r="RW175" s="22"/>
      <c r="RX175" s="22"/>
      <c r="RY175" s="22"/>
      <c r="RZ175" s="18"/>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9"/>
      <c r="TT175" s="9"/>
    </row>
    <row r="176" spans="1:540" ht="9.6" customHeight="1" x14ac:dyDescent="0.3">
      <c r="A176" s="9"/>
      <c r="B176" s="9"/>
      <c r="C176" s="9"/>
      <c r="D176" s="9"/>
      <c r="E176" s="9"/>
      <c r="F176" s="9"/>
      <c r="G176" s="9"/>
      <c r="H176" s="9"/>
      <c r="I176" s="9"/>
      <c r="J176" s="9"/>
      <c r="K176" s="9"/>
      <c r="L176" s="9"/>
      <c r="M176" s="9"/>
      <c r="N176" s="9"/>
      <c r="O176" s="9"/>
      <c r="P176" s="9"/>
      <c r="Q176" s="9"/>
      <c r="R176" s="17"/>
      <c r="S176" s="13"/>
      <c r="T176" s="12"/>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10"/>
      <c r="AT176" s="14"/>
      <c r="AU176" s="18"/>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34"/>
      <c r="CR176" s="10"/>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c r="EL176" s="24"/>
      <c r="EM176" s="24"/>
      <c r="EN176" s="24"/>
      <c r="EO176" s="24"/>
      <c r="EP176" s="24"/>
      <c r="EQ176" s="24"/>
      <c r="ER176" s="24"/>
      <c r="ES176" s="24"/>
      <c r="ET176" s="14"/>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18"/>
      <c r="GV176" s="10"/>
      <c r="GW176" s="24"/>
      <c r="GX176" s="24"/>
      <c r="GY176" s="24"/>
      <c r="GZ176" s="24"/>
      <c r="HA176" s="24"/>
      <c r="HB176" s="24"/>
      <c r="HC176" s="24"/>
      <c r="HD176" s="24"/>
      <c r="HE176" s="24"/>
      <c r="HF176" s="24"/>
      <c r="HG176" s="24"/>
      <c r="HH176" s="24"/>
      <c r="HI176" s="24"/>
      <c r="HJ176" s="24"/>
      <c r="HK176" s="24"/>
      <c r="HL176" s="24"/>
      <c r="HM176" s="24"/>
      <c r="HN176" s="24"/>
      <c r="HO176" s="24"/>
      <c r="HP176" s="10"/>
      <c r="HQ176" s="20"/>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11"/>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2"/>
      <c r="KL176" s="22"/>
      <c r="KM176" s="22"/>
      <c r="KN176" s="22"/>
      <c r="KO176" s="22"/>
      <c r="KP176" s="22"/>
      <c r="KQ176" s="22"/>
      <c r="KR176" s="22"/>
      <c r="KS176" s="22"/>
      <c r="KT176" s="22"/>
      <c r="KU176" s="22"/>
      <c r="KV176" s="22"/>
      <c r="KW176" s="22"/>
      <c r="KX176" s="22"/>
      <c r="KY176" s="22"/>
      <c r="KZ176" s="22"/>
      <c r="LA176" s="22"/>
      <c r="LB176" s="22"/>
      <c r="LC176" s="22"/>
      <c r="LD176" s="22"/>
      <c r="LE176" s="22"/>
      <c r="LF176" s="17"/>
      <c r="LG176" s="22"/>
      <c r="LH176" s="34"/>
      <c r="LI176" s="24"/>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2"/>
      <c r="NE176" s="18"/>
      <c r="NF176" s="17"/>
      <c r="NG176" s="22"/>
      <c r="NH176" s="22"/>
      <c r="NI176" s="22"/>
      <c r="NJ176" s="22"/>
      <c r="NK176" s="22"/>
      <c r="NL176" s="22"/>
      <c r="NM176" s="22"/>
      <c r="NN176" s="22"/>
      <c r="NO176" s="22"/>
      <c r="NP176" s="22"/>
      <c r="NQ176" s="22"/>
      <c r="NR176" s="22"/>
      <c r="NS176" s="22"/>
      <c r="NT176" s="22"/>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15"/>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6"/>
      <c r="RF176" s="22"/>
      <c r="RG176" s="22"/>
      <c r="RH176" s="22"/>
      <c r="RI176" s="22"/>
      <c r="RJ176" s="22"/>
      <c r="RK176" s="22"/>
      <c r="RL176" s="22"/>
      <c r="RM176" s="22"/>
      <c r="RN176" s="22"/>
      <c r="RO176" s="22"/>
      <c r="RP176" s="22"/>
      <c r="RQ176" s="22"/>
      <c r="RR176" s="22"/>
      <c r="RS176" s="22"/>
      <c r="RT176" s="22"/>
      <c r="RU176" s="22"/>
      <c r="RV176" s="22"/>
      <c r="RW176" s="22"/>
      <c r="RX176" s="22"/>
      <c r="RY176" s="17"/>
      <c r="RZ176" s="16"/>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9"/>
      <c r="TT176" s="9"/>
    </row>
    <row r="177" spans="1:540" ht="9.6" customHeight="1" x14ac:dyDescent="0.3">
      <c r="A177" s="9"/>
      <c r="B177" s="9"/>
      <c r="C177" s="9"/>
      <c r="D177" s="9"/>
      <c r="E177" s="9"/>
      <c r="F177" s="9"/>
      <c r="G177" s="9"/>
      <c r="H177" s="9"/>
      <c r="I177" s="9"/>
      <c r="J177" s="9"/>
      <c r="K177" s="9"/>
      <c r="L177" s="9"/>
      <c r="M177" s="9"/>
      <c r="N177" s="9"/>
      <c r="O177" s="9"/>
      <c r="P177" s="9"/>
      <c r="Q177" s="16"/>
      <c r="R177" s="10"/>
      <c r="S177" s="10"/>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10"/>
      <c r="AU177" s="24"/>
      <c r="AV177" s="15"/>
      <c r="AW177" s="18"/>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34"/>
      <c r="CR177" s="10"/>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24"/>
      <c r="ET177" s="14"/>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17"/>
      <c r="GU177" s="15"/>
      <c r="GV177" s="24"/>
      <c r="GW177" s="24"/>
      <c r="GX177" s="24"/>
      <c r="GY177" s="24"/>
      <c r="GZ177" s="24"/>
      <c r="HA177" s="24"/>
      <c r="HB177" s="24"/>
      <c r="HC177" s="24"/>
      <c r="HD177" s="24"/>
      <c r="HE177" s="24"/>
      <c r="HF177" s="24"/>
      <c r="HG177" s="24"/>
      <c r="HH177" s="24"/>
      <c r="HI177" s="24"/>
      <c r="HJ177" s="24"/>
      <c r="HK177" s="24"/>
      <c r="HL177" s="24"/>
      <c r="HM177" s="24"/>
      <c r="HN177" s="24"/>
      <c r="HO177" s="24"/>
      <c r="HP177" s="10"/>
      <c r="HQ177" s="33"/>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11"/>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22"/>
      <c r="KK177" s="9"/>
      <c r="KL177" s="22"/>
      <c r="KM177" s="22"/>
      <c r="KN177" s="22"/>
      <c r="KO177" s="22"/>
      <c r="KP177" s="22"/>
      <c r="KQ177" s="22"/>
      <c r="KR177" s="22"/>
      <c r="KS177" s="22"/>
      <c r="KT177" s="22"/>
      <c r="KU177" s="22"/>
      <c r="KV177" s="22"/>
      <c r="KW177" s="22"/>
      <c r="KX177" s="22"/>
      <c r="KY177" s="22"/>
      <c r="KZ177" s="22"/>
      <c r="LA177" s="22"/>
      <c r="LB177" s="22"/>
      <c r="LC177" s="22"/>
      <c r="LD177" s="22"/>
      <c r="LE177" s="22"/>
      <c r="LF177" s="22"/>
      <c r="LG177" s="22"/>
      <c r="LH177" s="17"/>
      <c r="LI177" s="17"/>
      <c r="LJ177" s="34"/>
      <c r="LK177" s="24"/>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2"/>
      <c r="NE177" s="18"/>
      <c r="NF177" s="22"/>
      <c r="NG177" s="22"/>
      <c r="NH177" s="22"/>
      <c r="NI177" s="22"/>
      <c r="NJ177" s="22"/>
      <c r="NK177" s="22"/>
      <c r="NL177" s="22"/>
      <c r="NM177" s="22"/>
      <c r="NN177" s="22"/>
      <c r="NO177" s="22"/>
      <c r="NP177" s="22"/>
      <c r="NQ177" s="22"/>
      <c r="NR177" s="22"/>
      <c r="NS177" s="22"/>
      <c r="NT177" s="22"/>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19"/>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2"/>
      <c r="RE177" s="18"/>
      <c r="RF177" s="22"/>
      <c r="RG177" s="22"/>
      <c r="RH177" s="22"/>
      <c r="RI177" s="22"/>
      <c r="RJ177" s="22"/>
      <c r="RK177" s="22"/>
      <c r="RL177" s="22"/>
      <c r="RM177" s="22"/>
      <c r="RN177" s="22"/>
      <c r="RO177" s="22"/>
      <c r="RP177" s="22"/>
      <c r="RQ177" s="22"/>
      <c r="RR177" s="22"/>
      <c r="RS177" s="22"/>
      <c r="RT177" s="22"/>
      <c r="RU177" s="22"/>
      <c r="RV177" s="22"/>
      <c r="RW177" s="22"/>
      <c r="RX177" s="22"/>
      <c r="RY177" s="9"/>
      <c r="RZ177" s="11"/>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9"/>
      <c r="TT177" s="9"/>
    </row>
    <row r="178" spans="1:540" ht="9.6" customHeight="1" x14ac:dyDescent="0.3">
      <c r="A178" s="9"/>
      <c r="B178" s="9"/>
      <c r="C178" s="9"/>
      <c r="D178" s="9"/>
      <c r="E178" s="9"/>
      <c r="F178" s="9"/>
      <c r="G178" s="9"/>
      <c r="H178" s="9"/>
      <c r="I178" s="9"/>
      <c r="J178" s="9"/>
      <c r="K178" s="9"/>
      <c r="L178" s="9"/>
      <c r="M178" s="9"/>
      <c r="N178" s="9"/>
      <c r="O178" s="9"/>
      <c r="P178" s="22"/>
      <c r="Q178" s="10"/>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10"/>
      <c r="AW178" s="12"/>
      <c r="AX178" s="15"/>
      <c r="AY178" s="29"/>
      <c r="AZ178" s="17"/>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16"/>
      <c r="CR178" s="10"/>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24"/>
      <c r="ER178" s="24"/>
      <c r="ES178" s="24"/>
      <c r="ET178" s="14"/>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34"/>
      <c r="GU178" s="10"/>
      <c r="GV178" s="24"/>
      <c r="GW178" s="24"/>
      <c r="GX178" s="24"/>
      <c r="GY178" s="24"/>
      <c r="GZ178" s="24"/>
      <c r="HA178" s="24"/>
      <c r="HB178" s="24"/>
      <c r="HC178" s="24"/>
      <c r="HD178" s="24"/>
      <c r="HE178" s="24"/>
      <c r="HF178" s="24"/>
      <c r="HG178" s="24"/>
      <c r="HH178" s="24"/>
      <c r="HI178" s="24"/>
      <c r="HJ178" s="24"/>
      <c r="HK178" s="24"/>
      <c r="HL178" s="24"/>
      <c r="HM178" s="24"/>
      <c r="HN178" s="24"/>
      <c r="HO178" s="24"/>
      <c r="HP178" s="24"/>
      <c r="HQ178" s="18"/>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11"/>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22"/>
      <c r="KI178" s="17"/>
      <c r="KJ178" s="22"/>
      <c r="KK178" s="22"/>
      <c r="KL178" s="22"/>
      <c r="KM178" s="22"/>
      <c r="KN178" s="22"/>
      <c r="KO178" s="22"/>
      <c r="KP178" s="22"/>
      <c r="KQ178" s="22"/>
      <c r="KR178" s="22"/>
      <c r="KS178" s="22"/>
      <c r="KT178" s="22"/>
      <c r="KU178" s="22"/>
      <c r="KV178" s="22"/>
      <c r="KW178" s="22"/>
      <c r="KX178" s="22"/>
      <c r="KY178" s="22"/>
      <c r="KZ178" s="22"/>
      <c r="LA178" s="22"/>
      <c r="LB178" s="22"/>
      <c r="LC178" s="22"/>
      <c r="LD178" s="22"/>
      <c r="LE178" s="22"/>
      <c r="LF178" s="22"/>
      <c r="LG178" s="22"/>
      <c r="LH178" s="22"/>
      <c r="LI178" s="22"/>
      <c r="LJ178" s="17"/>
      <c r="LK178" s="22"/>
      <c r="LL178" s="13"/>
      <c r="LM178" s="15"/>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2"/>
      <c r="NE178" s="18"/>
      <c r="NF178" s="22"/>
      <c r="NG178" s="22"/>
      <c r="NH178" s="22"/>
      <c r="NI178" s="22"/>
      <c r="NJ178" s="22"/>
      <c r="NK178" s="22"/>
      <c r="NL178" s="22"/>
      <c r="NM178" s="22"/>
      <c r="NN178" s="22"/>
      <c r="NO178" s="22"/>
      <c r="NP178" s="22"/>
      <c r="NQ178" s="22"/>
      <c r="NR178" s="22"/>
      <c r="NS178" s="22"/>
      <c r="NT178" s="22"/>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11"/>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3"/>
      <c r="RE178" s="17"/>
      <c r="RF178" s="22"/>
      <c r="RG178" s="22"/>
      <c r="RH178" s="22"/>
      <c r="RI178" s="22"/>
      <c r="RJ178" s="22"/>
      <c r="RK178" s="22"/>
      <c r="RL178" s="22"/>
      <c r="RM178" s="22"/>
      <c r="RN178" s="22"/>
      <c r="RO178" s="22"/>
      <c r="RP178" s="22"/>
      <c r="RQ178" s="22"/>
      <c r="RR178" s="22"/>
      <c r="RS178" s="22"/>
      <c r="RT178" s="22"/>
      <c r="RU178" s="22"/>
      <c r="RV178" s="22"/>
      <c r="RW178" s="22"/>
      <c r="RX178" s="22"/>
      <c r="RY178" s="9"/>
      <c r="RZ178" s="12"/>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9"/>
      <c r="TT178" s="9"/>
    </row>
    <row r="179" spans="1:540" ht="9.6" customHeight="1" x14ac:dyDescent="0.3">
      <c r="A179" s="9"/>
      <c r="B179" s="9"/>
      <c r="C179" s="9"/>
      <c r="D179" s="9"/>
      <c r="E179" s="9"/>
      <c r="F179" s="9"/>
      <c r="G179" s="9"/>
      <c r="H179" s="9"/>
      <c r="I179" s="9"/>
      <c r="J179" s="9"/>
      <c r="K179" s="9"/>
      <c r="L179" s="9"/>
      <c r="M179" s="9"/>
      <c r="N179" s="9"/>
      <c r="O179" s="22"/>
      <c r="P179" s="15"/>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10"/>
      <c r="AZ179" s="15"/>
      <c r="BA179" s="23"/>
      <c r="BB179" s="17"/>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18"/>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24"/>
      <c r="ER179" s="24"/>
      <c r="ES179" s="24"/>
      <c r="ET179" s="16"/>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17"/>
      <c r="GT179" s="15"/>
      <c r="GU179" s="24"/>
      <c r="GV179" s="24"/>
      <c r="GW179" s="24"/>
      <c r="GX179" s="24"/>
      <c r="GY179" s="24"/>
      <c r="GZ179" s="24"/>
      <c r="HA179" s="24"/>
      <c r="HB179" s="24"/>
      <c r="HC179" s="24"/>
      <c r="HD179" s="24"/>
      <c r="HE179" s="24"/>
      <c r="HF179" s="24"/>
      <c r="HG179" s="24"/>
      <c r="HH179" s="24"/>
      <c r="HI179" s="24"/>
      <c r="HJ179" s="24"/>
      <c r="HK179" s="24"/>
      <c r="HL179" s="24"/>
      <c r="HM179" s="24"/>
      <c r="HN179" s="24"/>
      <c r="HO179" s="24"/>
      <c r="HP179" s="24"/>
      <c r="HQ179" s="31"/>
      <c r="HR179" s="23"/>
      <c r="HS179" s="22"/>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11"/>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8"/>
      <c r="KH179" s="17"/>
      <c r="KI179" s="22"/>
      <c r="KJ179" s="22"/>
      <c r="KK179" s="22"/>
      <c r="KL179" s="22"/>
      <c r="KM179" s="22"/>
      <c r="KN179" s="22"/>
      <c r="KO179" s="22"/>
      <c r="KP179" s="22"/>
      <c r="KQ179" s="22"/>
      <c r="KR179" s="22"/>
      <c r="KS179" s="22"/>
      <c r="KT179" s="22"/>
      <c r="KU179" s="22"/>
      <c r="KV179" s="22"/>
      <c r="KW179" s="22"/>
      <c r="KX179" s="22"/>
      <c r="KY179" s="22"/>
      <c r="KZ179" s="22"/>
      <c r="LA179" s="22"/>
      <c r="LB179" s="22"/>
      <c r="LC179" s="22"/>
      <c r="LD179" s="22"/>
      <c r="LE179" s="22"/>
      <c r="LF179" s="22"/>
      <c r="LG179" s="22"/>
      <c r="LH179" s="22"/>
      <c r="LI179" s="22"/>
      <c r="LJ179" s="22"/>
      <c r="LK179" s="22"/>
      <c r="LL179" s="17"/>
      <c r="LM179" s="22"/>
      <c r="LN179" s="16"/>
      <c r="LO179" s="25"/>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2"/>
      <c r="NE179" s="18"/>
      <c r="NF179" s="22"/>
      <c r="NG179" s="22"/>
      <c r="NH179" s="22"/>
      <c r="NI179" s="22"/>
      <c r="NJ179" s="22"/>
      <c r="NK179" s="22"/>
      <c r="NL179" s="22"/>
      <c r="NM179" s="22"/>
      <c r="NN179" s="22"/>
      <c r="NO179" s="22"/>
      <c r="NP179" s="22"/>
      <c r="NQ179" s="22"/>
      <c r="NR179" s="22"/>
      <c r="NS179" s="22"/>
      <c r="NT179" s="22"/>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19"/>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22"/>
      <c r="RE179" s="22"/>
      <c r="RF179" s="22"/>
      <c r="RG179" s="22"/>
      <c r="RH179" s="22"/>
      <c r="RI179" s="22"/>
      <c r="RJ179" s="22"/>
      <c r="RK179" s="22"/>
      <c r="RL179" s="22"/>
      <c r="RM179" s="22"/>
      <c r="RN179" s="22"/>
      <c r="RO179" s="22"/>
      <c r="RP179" s="22"/>
      <c r="RQ179" s="22"/>
      <c r="RR179" s="22"/>
      <c r="RS179" s="22"/>
      <c r="RT179" s="22"/>
      <c r="RU179" s="22"/>
      <c r="RV179" s="22"/>
      <c r="RW179" s="22"/>
      <c r="RX179" s="22"/>
      <c r="RY179" s="17"/>
      <c r="RZ179" s="12"/>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9"/>
      <c r="TT179" s="9"/>
    </row>
    <row r="180" spans="1:540" ht="9.6" customHeight="1" x14ac:dyDescent="0.3">
      <c r="A180" s="9"/>
      <c r="B180" s="9"/>
      <c r="C180" s="9"/>
      <c r="D180" s="9"/>
      <c r="E180" s="9"/>
      <c r="F180" s="9"/>
      <c r="G180" s="9"/>
      <c r="H180" s="9"/>
      <c r="I180" s="9"/>
      <c r="J180" s="9"/>
      <c r="K180" s="9"/>
      <c r="L180" s="9"/>
      <c r="M180" s="9"/>
      <c r="N180" s="9"/>
      <c r="O180" s="11"/>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10"/>
      <c r="BB180" s="24"/>
      <c r="BC180" s="13"/>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17"/>
      <c r="CR180" s="27"/>
      <c r="CS180" s="12"/>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24"/>
      <c r="ER180" s="24"/>
      <c r="ES180" s="12"/>
      <c r="ET180" s="17"/>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34"/>
      <c r="GT180" s="10"/>
      <c r="GU180" s="24"/>
      <c r="GV180" s="24"/>
      <c r="GW180" s="24"/>
      <c r="GX180" s="24"/>
      <c r="GY180" s="24"/>
      <c r="GZ180" s="24"/>
      <c r="HA180" s="24"/>
      <c r="HB180" s="24"/>
      <c r="HC180" s="24"/>
      <c r="HD180" s="24"/>
      <c r="HE180" s="24"/>
      <c r="HF180" s="24"/>
      <c r="HG180" s="24"/>
      <c r="HH180" s="24"/>
      <c r="HI180" s="24"/>
      <c r="HJ180" s="24"/>
      <c r="HK180" s="24"/>
      <c r="HL180" s="24"/>
      <c r="HM180" s="24"/>
      <c r="HN180" s="24"/>
      <c r="HO180" s="24"/>
      <c r="HP180" s="24"/>
      <c r="HQ180" s="24"/>
      <c r="HR180" s="10"/>
      <c r="HS180" s="12"/>
      <c r="HT180" s="16"/>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11"/>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6"/>
      <c r="KG180" s="17"/>
      <c r="KH180" s="22"/>
      <c r="KI180" s="22"/>
      <c r="KJ180" s="22"/>
      <c r="KK180" s="22"/>
      <c r="KL180" s="22"/>
      <c r="KM180" s="22"/>
      <c r="KN180" s="22"/>
      <c r="KO180" s="22"/>
      <c r="KP180" s="22"/>
      <c r="KQ180" s="22"/>
      <c r="KR180" s="22"/>
      <c r="KS180" s="22"/>
      <c r="KT180" s="22"/>
      <c r="KU180" s="22"/>
      <c r="KV180" s="22"/>
      <c r="KW180" s="22"/>
      <c r="KX180" s="22"/>
      <c r="KY180" s="22"/>
      <c r="KZ180" s="22"/>
      <c r="LA180" s="22"/>
      <c r="LB180" s="22"/>
      <c r="LC180" s="22"/>
      <c r="LD180" s="22"/>
      <c r="LE180" s="22"/>
      <c r="LF180" s="22"/>
      <c r="LG180" s="22"/>
      <c r="LH180" s="22"/>
      <c r="LI180" s="22"/>
      <c r="LJ180" s="22"/>
      <c r="LK180" s="22"/>
      <c r="LL180" s="22"/>
      <c r="LM180" s="22"/>
      <c r="LN180" s="17"/>
      <c r="LO180" s="17"/>
      <c r="LP180" s="16"/>
      <c r="LQ180" s="12"/>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8"/>
      <c r="NF180" s="17"/>
      <c r="NG180" s="22"/>
      <c r="NH180" s="22"/>
      <c r="NI180" s="22"/>
      <c r="NJ180" s="22"/>
      <c r="NK180" s="22"/>
      <c r="NL180" s="22"/>
      <c r="NM180" s="22"/>
      <c r="NN180" s="22"/>
      <c r="NO180" s="22"/>
      <c r="NP180" s="22"/>
      <c r="NQ180" s="22"/>
      <c r="NR180" s="22"/>
      <c r="NS180" s="22"/>
      <c r="NT180" s="22"/>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12"/>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14"/>
      <c r="RD180" s="17"/>
      <c r="RE180" s="22"/>
      <c r="RF180" s="22"/>
      <c r="RG180" s="22"/>
      <c r="RH180" s="22"/>
      <c r="RI180" s="22"/>
      <c r="RJ180" s="22"/>
      <c r="RK180" s="22"/>
      <c r="RL180" s="22"/>
      <c r="RM180" s="22"/>
      <c r="RN180" s="22"/>
      <c r="RO180" s="22"/>
      <c r="RP180" s="22"/>
      <c r="RQ180" s="22"/>
      <c r="RR180" s="22"/>
      <c r="RS180" s="22"/>
      <c r="RT180" s="22"/>
      <c r="RU180" s="22"/>
      <c r="RV180" s="22"/>
      <c r="RW180" s="22"/>
      <c r="RX180" s="22"/>
      <c r="RY180" s="22"/>
      <c r="RZ180" s="22"/>
      <c r="SA180" s="1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9"/>
      <c r="TT180" s="9"/>
    </row>
    <row r="181" spans="1:540" ht="9.6" customHeight="1" x14ac:dyDescent="0.3">
      <c r="A181" s="9"/>
      <c r="B181" s="9"/>
      <c r="C181" s="9"/>
      <c r="D181" s="9"/>
      <c r="E181" s="9"/>
      <c r="F181" s="9"/>
      <c r="G181" s="9"/>
      <c r="H181" s="9"/>
      <c r="I181" s="9"/>
      <c r="J181" s="9"/>
      <c r="K181" s="9"/>
      <c r="L181" s="9"/>
      <c r="M181" s="9"/>
      <c r="N181" s="18"/>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10"/>
      <c r="BE181" s="14"/>
      <c r="BF181" s="17"/>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15"/>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c r="EL181" s="24"/>
      <c r="EM181" s="24"/>
      <c r="EN181" s="24"/>
      <c r="EO181" s="24"/>
      <c r="EP181" s="24"/>
      <c r="EQ181" s="24"/>
      <c r="ER181" s="10"/>
      <c r="ES181" s="13"/>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17"/>
      <c r="GR181" s="13"/>
      <c r="GS181" s="24"/>
      <c r="GT181" s="24"/>
      <c r="GU181" s="24"/>
      <c r="GV181" s="24"/>
      <c r="GW181" s="24"/>
      <c r="GX181" s="24"/>
      <c r="GY181" s="24"/>
      <c r="GZ181" s="24"/>
      <c r="HA181" s="24"/>
      <c r="HB181" s="24"/>
      <c r="HC181" s="24"/>
      <c r="HD181" s="24"/>
      <c r="HE181" s="24"/>
      <c r="HF181" s="24"/>
      <c r="HG181" s="24"/>
      <c r="HH181" s="24"/>
      <c r="HI181" s="24"/>
      <c r="HJ181" s="24"/>
      <c r="HK181" s="24"/>
      <c r="HL181" s="24"/>
      <c r="HM181" s="24"/>
      <c r="HN181" s="24"/>
      <c r="HO181" s="24"/>
      <c r="HP181" s="24"/>
      <c r="HQ181" s="24"/>
      <c r="HR181" s="24"/>
      <c r="HS181" s="24"/>
      <c r="HT181" s="10"/>
      <c r="HU181" s="31"/>
      <c r="HV181" s="17"/>
      <c r="HW181" s="9"/>
      <c r="HX181" s="9"/>
      <c r="HY181" s="9"/>
      <c r="HZ181" s="9"/>
      <c r="IA181" s="9"/>
      <c r="IB181" s="9"/>
      <c r="IC181" s="9"/>
      <c r="ID181" s="9"/>
      <c r="IE181" s="9"/>
      <c r="IF181" s="9"/>
      <c r="IG181" s="9"/>
      <c r="IH181" s="9"/>
      <c r="II181" s="9"/>
      <c r="IJ181" s="9"/>
      <c r="IK181" s="9"/>
      <c r="IL181" s="9"/>
      <c r="IM181" s="9"/>
      <c r="IN181" s="9"/>
      <c r="IO181" s="9"/>
      <c r="IP181" s="9"/>
      <c r="IQ181" s="9"/>
      <c r="IR181" s="11"/>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5"/>
      <c r="KF181" s="17"/>
      <c r="KG181" s="22"/>
      <c r="KH181" s="22"/>
      <c r="KI181" s="22"/>
      <c r="KJ181" s="22"/>
      <c r="KK181" s="22"/>
      <c r="KL181" s="22"/>
      <c r="KM181" s="22"/>
      <c r="KN181" s="22"/>
      <c r="KO181" s="22"/>
      <c r="KP181" s="22"/>
      <c r="KQ181" s="22"/>
      <c r="KR181" s="22"/>
      <c r="KS181" s="22"/>
      <c r="KT181" s="22"/>
      <c r="KU181" s="22"/>
      <c r="KV181" s="22"/>
      <c r="KW181" s="22"/>
      <c r="KX181" s="22"/>
      <c r="KY181" s="22"/>
      <c r="KZ181" s="22"/>
      <c r="LA181" s="22"/>
      <c r="LB181" s="22"/>
      <c r="LC181" s="22"/>
      <c r="LD181" s="22"/>
      <c r="LE181" s="22"/>
      <c r="LF181" s="22"/>
      <c r="LG181" s="22"/>
      <c r="LH181" s="22"/>
      <c r="LI181" s="22"/>
      <c r="LJ181" s="22"/>
      <c r="LK181" s="22"/>
      <c r="LL181" s="22"/>
      <c r="LM181" s="22"/>
      <c r="LN181" s="22"/>
      <c r="LO181" s="22"/>
      <c r="LP181" s="17"/>
      <c r="LQ181" s="9"/>
      <c r="LR181" s="18"/>
      <c r="LS181" s="15"/>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13"/>
      <c r="NF181" s="17"/>
      <c r="NG181" s="22"/>
      <c r="NH181" s="22"/>
      <c r="NI181" s="22"/>
      <c r="NJ181" s="22"/>
      <c r="NK181" s="22"/>
      <c r="NL181" s="22"/>
      <c r="NM181" s="22"/>
      <c r="NN181" s="22"/>
      <c r="NO181" s="22"/>
      <c r="NP181" s="22"/>
      <c r="NQ181" s="22"/>
      <c r="NR181" s="22"/>
      <c r="NS181" s="22"/>
      <c r="NT181" s="22"/>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16"/>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9"/>
      <c r="RD181" s="22"/>
      <c r="RE181" s="22"/>
      <c r="RF181" s="22"/>
      <c r="RG181" s="22"/>
      <c r="RH181" s="22"/>
      <c r="RI181" s="22"/>
      <c r="RJ181" s="22"/>
      <c r="RK181" s="22"/>
      <c r="RL181" s="22"/>
      <c r="RM181" s="22"/>
      <c r="RN181" s="22"/>
      <c r="RO181" s="22"/>
      <c r="RP181" s="22"/>
      <c r="RQ181" s="22"/>
      <c r="RR181" s="22"/>
      <c r="RS181" s="22"/>
      <c r="RT181" s="22"/>
      <c r="RU181" s="22"/>
      <c r="RV181" s="22"/>
      <c r="RW181" s="22"/>
      <c r="RX181" s="22"/>
      <c r="RY181" s="22"/>
      <c r="RZ181" s="22"/>
      <c r="SA181" s="17"/>
      <c r="SB181" s="9"/>
      <c r="SC181" s="14"/>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9"/>
      <c r="TT181" s="9"/>
    </row>
    <row r="182" spans="1:540" ht="9.6" customHeight="1" x14ac:dyDescent="0.3">
      <c r="A182" s="9"/>
      <c r="B182" s="9"/>
      <c r="C182" s="9"/>
      <c r="D182" s="9"/>
      <c r="E182" s="9"/>
      <c r="F182" s="9"/>
      <c r="G182" s="9"/>
      <c r="H182" s="9"/>
      <c r="I182" s="9"/>
      <c r="J182" s="9"/>
      <c r="K182" s="9"/>
      <c r="L182" s="9"/>
      <c r="M182" s="9"/>
      <c r="N182" s="32"/>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10"/>
      <c r="BE182" s="10"/>
      <c r="BF182" s="10"/>
      <c r="BG182" s="11"/>
      <c r="BH182" s="16"/>
      <c r="BI182" s="17"/>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18"/>
      <c r="CS182" s="10"/>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17"/>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17"/>
      <c r="GO182" s="33"/>
      <c r="GP182" s="11"/>
      <c r="GQ182" s="12"/>
      <c r="GR182" s="10"/>
      <c r="GS182" s="24"/>
      <c r="GT182" s="24"/>
      <c r="GU182" s="24"/>
      <c r="GV182" s="24"/>
      <c r="GW182" s="24"/>
      <c r="GX182" s="24"/>
      <c r="GY182" s="24"/>
      <c r="GZ182" s="24"/>
      <c r="HA182" s="24"/>
      <c r="HB182" s="24"/>
      <c r="HC182" s="24"/>
      <c r="HD182" s="24"/>
      <c r="HE182" s="24"/>
      <c r="HF182" s="24"/>
      <c r="HG182" s="24"/>
      <c r="HH182" s="24"/>
      <c r="HI182" s="24"/>
      <c r="HJ182" s="24"/>
      <c r="HK182" s="24"/>
      <c r="HL182" s="24"/>
      <c r="HM182" s="24"/>
      <c r="HN182" s="24"/>
      <c r="HO182" s="24"/>
      <c r="HP182" s="24"/>
      <c r="HQ182" s="24"/>
      <c r="HR182" s="24"/>
      <c r="HS182" s="24"/>
      <c r="HT182" s="24"/>
      <c r="HU182" s="10"/>
      <c r="HV182" s="14"/>
      <c r="HW182" s="17"/>
      <c r="HX182" s="9"/>
      <c r="HY182" s="9"/>
      <c r="HZ182" s="9"/>
      <c r="IA182" s="9"/>
      <c r="IB182" s="9"/>
      <c r="IC182" s="9"/>
      <c r="ID182" s="9"/>
      <c r="IE182" s="9"/>
      <c r="IF182" s="9"/>
      <c r="IG182" s="9"/>
      <c r="IH182" s="9"/>
      <c r="II182" s="9"/>
      <c r="IJ182" s="9"/>
      <c r="IK182" s="9"/>
      <c r="IL182" s="9"/>
      <c r="IM182" s="9"/>
      <c r="IN182" s="9"/>
      <c r="IO182" s="9"/>
      <c r="IP182" s="9"/>
      <c r="IQ182" s="9"/>
      <c r="IR182" s="11"/>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22"/>
      <c r="KF182" s="22"/>
      <c r="KG182" s="22"/>
      <c r="KH182" s="22"/>
      <c r="KI182" s="22"/>
      <c r="KJ182" s="22"/>
      <c r="KK182" s="22"/>
      <c r="KL182" s="22"/>
      <c r="KM182" s="22"/>
      <c r="KN182" s="22"/>
      <c r="KO182" s="22"/>
      <c r="KP182" s="22"/>
      <c r="KQ182" s="22"/>
      <c r="KR182" s="22"/>
      <c r="KS182" s="22"/>
      <c r="KT182" s="22"/>
      <c r="KU182" s="22"/>
      <c r="KV182" s="22"/>
      <c r="KW182" s="22"/>
      <c r="KX182" s="22"/>
      <c r="KY182" s="22"/>
      <c r="KZ182" s="22"/>
      <c r="LA182" s="22"/>
      <c r="LB182" s="22"/>
      <c r="LC182" s="22"/>
      <c r="LD182" s="22"/>
      <c r="LE182" s="22"/>
      <c r="LF182" s="22"/>
      <c r="LG182" s="22"/>
      <c r="LH182" s="22"/>
      <c r="LI182" s="22"/>
      <c r="LJ182" s="22"/>
      <c r="LK182" s="22"/>
      <c r="LL182" s="22"/>
      <c r="LM182" s="22"/>
      <c r="LN182" s="22"/>
      <c r="LO182" s="22"/>
      <c r="LP182" s="22"/>
      <c r="LQ182" s="22"/>
      <c r="LR182" s="22"/>
      <c r="LS182" s="17"/>
      <c r="LT182" s="18"/>
      <c r="LU182" s="11"/>
      <c r="LV182" s="12"/>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5"/>
      <c r="NF182" s="17"/>
      <c r="NG182" s="22"/>
      <c r="NH182" s="22"/>
      <c r="NI182" s="22"/>
      <c r="NJ182" s="22"/>
      <c r="NK182" s="22"/>
      <c r="NL182" s="22"/>
      <c r="NM182" s="22"/>
      <c r="NN182" s="22"/>
      <c r="NO182" s="22"/>
      <c r="NP182" s="22"/>
      <c r="NQ182" s="22"/>
      <c r="NR182" s="22"/>
      <c r="NS182" s="22"/>
      <c r="NT182" s="22"/>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17"/>
      <c r="PE182" s="31"/>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2"/>
      <c r="RA182" s="11"/>
      <c r="RB182" s="22"/>
      <c r="RC182" s="17"/>
      <c r="RD182" s="22"/>
      <c r="RE182" s="22"/>
      <c r="RF182" s="22"/>
      <c r="RG182" s="22"/>
      <c r="RH182" s="22"/>
      <c r="RI182" s="22"/>
      <c r="RJ182" s="22"/>
      <c r="RK182" s="22"/>
      <c r="RL182" s="22"/>
      <c r="RM182" s="22"/>
      <c r="RN182" s="22"/>
      <c r="RO182" s="22"/>
      <c r="RP182" s="22"/>
      <c r="RQ182" s="22"/>
      <c r="RR182" s="22"/>
      <c r="RS182" s="22"/>
      <c r="RT182" s="22"/>
      <c r="RU182" s="22"/>
      <c r="RV182" s="22"/>
      <c r="RW182" s="22"/>
      <c r="RX182" s="22"/>
      <c r="RY182" s="22"/>
      <c r="RZ182" s="22"/>
      <c r="SA182" s="22"/>
      <c r="SB182" s="22"/>
      <c r="SC182" s="17"/>
      <c r="SD182" s="1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9"/>
      <c r="TT182" s="9"/>
    </row>
    <row r="183" spans="1:540" ht="9.6" customHeight="1" x14ac:dyDescent="0.3">
      <c r="A183" s="9"/>
      <c r="B183" s="9"/>
      <c r="C183" s="9"/>
      <c r="D183" s="9"/>
      <c r="E183" s="9"/>
      <c r="F183" s="9"/>
      <c r="G183" s="9"/>
      <c r="H183" s="9"/>
      <c r="I183" s="9"/>
      <c r="J183" s="9"/>
      <c r="K183" s="9"/>
      <c r="L183" s="9"/>
      <c r="M183" s="17"/>
      <c r="N183" s="36"/>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10"/>
      <c r="BH183" s="24"/>
      <c r="BI183" s="31"/>
      <c r="BJ183" s="13"/>
      <c r="BK183" s="22"/>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14"/>
      <c r="CT183" s="10"/>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10"/>
      <c r="ER183" s="16"/>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17"/>
      <c r="GL183" s="18"/>
      <c r="GM183" s="14"/>
      <c r="GN183" s="25"/>
      <c r="GO183" s="10"/>
      <c r="GP183" s="10"/>
      <c r="GQ183" s="24"/>
      <c r="GR183" s="24"/>
      <c r="GS183" s="24"/>
      <c r="GT183" s="24"/>
      <c r="GU183" s="24"/>
      <c r="GV183" s="24"/>
      <c r="GW183" s="24"/>
      <c r="GX183" s="24"/>
      <c r="GY183" s="24"/>
      <c r="GZ183" s="24"/>
      <c r="HA183" s="24"/>
      <c r="HB183" s="24"/>
      <c r="HC183" s="24"/>
      <c r="HD183" s="24"/>
      <c r="HE183" s="24"/>
      <c r="HF183" s="24"/>
      <c r="HG183" s="24"/>
      <c r="HH183" s="24"/>
      <c r="HI183" s="24"/>
      <c r="HJ183" s="24"/>
      <c r="HK183" s="24"/>
      <c r="HL183" s="24"/>
      <c r="HM183" s="24"/>
      <c r="HN183" s="24"/>
      <c r="HO183" s="24"/>
      <c r="HP183" s="24"/>
      <c r="HQ183" s="24"/>
      <c r="HR183" s="24"/>
      <c r="HS183" s="24"/>
      <c r="HT183" s="24"/>
      <c r="HU183" s="24"/>
      <c r="HV183" s="10"/>
      <c r="HW183" s="16"/>
      <c r="HX183" s="9"/>
      <c r="HY183" s="9"/>
      <c r="HZ183" s="9"/>
      <c r="IA183" s="9"/>
      <c r="IB183" s="9"/>
      <c r="IC183" s="9"/>
      <c r="ID183" s="9"/>
      <c r="IE183" s="9"/>
      <c r="IF183" s="9"/>
      <c r="IG183" s="9"/>
      <c r="IH183" s="9"/>
      <c r="II183" s="9"/>
      <c r="IJ183" s="9"/>
      <c r="IK183" s="9"/>
      <c r="IL183" s="9"/>
      <c r="IM183" s="9"/>
      <c r="IN183" s="9"/>
      <c r="IO183" s="9"/>
      <c r="IP183" s="9"/>
      <c r="IQ183" s="9"/>
      <c r="IR183" s="11"/>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2"/>
      <c r="KE183" s="9"/>
      <c r="KF183" s="22"/>
      <c r="KG183" s="22"/>
      <c r="KH183" s="22"/>
      <c r="KI183" s="22"/>
      <c r="KJ183" s="22"/>
      <c r="KK183" s="22"/>
      <c r="KL183" s="22"/>
      <c r="KM183" s="22"/>
      <c r="KN183" s="22"/>
      <c r="KO183" s="22"/>
      <c r="KP183" s="22"/>
      <c r="KQ183" s="22"/>
      <c r="KR183" s="22"/>
      <c r="KS183" s="22"/>
      <c r="KT183" s="22"/>
      <c r="KU183" s="22"/>
      <c r="KV183" s="22"/>
      <c r="KW183" s="22"/>
      <c r="KX183" s="22"/>
      <c r="KY183" s="22"/>
      <c r="KZ183" s="22"/>
      <c r="LA183" s="22"/>
      <c r="LB183" s="22"/>
      <c r="LC183" s="22"/>
      <c r="LD183" s="22"/>
      <c r="LE183" s="22"/>
      <c r="LF183" s="22"/>
      <c r="LG183" s="22"/>
      <c r="LH183" s="22"/>
      <c r="LI183" s="22"/>
      <c r="LJ183" s="22"/>
      <c r="LK183" s="22"/>
      <c r="LL183" s="22"/>
      <c r="LM183" s="22"/>
      <c r="LN183" s="22"/>
      <c r="LO183" s="22"/>
      <c r="LP183" s="22"/>
      <c r="LQ183" s="22"/>
      <c r="LR183" s="22"/>
      <c r="LS183" s="22"/>
      <c r="LT183" s="22"/>
      <c r="LU183" s="17"/>
      <c r="LV183" s="18"/>
      <c r="LW183" s="13"/>
      <c r="LX183" s="12"/>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7"/>
      <c r="NG183" s="22"/>
      <c r="NH183" s="22"/>
      <c r="NI183" s="22"/>
      <c r="NJ183" s="22"/>
      <c r="NK183" s="22"/>
      <c r="NL183" s="22"/>
      <c r="NM183" s="22"/>
      <c r="NN183" s="22"/>
      <c r="NO183" s="22"/>
      <c r="NP183" s="22"/>
      <c r="NQ183" s="22"/>
      <c r="NR183" s="22"/>
      <c r="NS183" s="22"/>
      <c r="NT183" s="22"/>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18"/>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5"/>
      <c r="QY183" s="13"/>
      <c r="QZ183" s="33"/>
      <c r="RA183" s="22"/>
      <c r="RB183" s="22"/>
      <c r="RC183" s="22"/>
      <c r="RD183" s="22"/>
      <c r="RE183" s="22"/>
      <c r="RF183" s="22"/>
      <c r="RG183" s="22"/>
      <c r="RH183" s="22"/>
      <c r="RI183" s="22"/>
      <c r="RJ183" s="22"/>
      <c r="RK183" s="22"/>
      <c r="RL183" s="22"/>
      <c r="RM183" s="22"/>
      <c r="RN183" s="22"/>
      <c r="RO183" s="22"/>
      <c r="RP183" s="22"/>
      <c r="RQ183" s="22"/>
      <c r="RR183" s="22"/>
      <c r="RS183" s="22"/>
      <c r="RT183" s="22"/>
      <c r="RU183" s="22"/>
      <c r="RV183" s="22"/>
      <c r="RW183" s="22"/>
      <c r="RX183" s="22"/>
      <c r="RY183" s="22"/>
      <c r="RZ183" s="22"/>
      <c r="SA183" s="22"/>
      <c r="SB183" s="22"/>
      <c r="SC183" s="22"/>
      <c r="SD183" s="17"/>
      <c r="SE183" s="1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9"/>
      <c r="TT183" s="9"/>
    </row>
    <row r="184" spans="1:540" ht="9.6" customHeight="1" x14ac:dyDescent="0.3">
      <c r="A184" s="9"/>
      <c r="B184" s="9"/>
      <c r="C184" s="9"/>
      <c r="D184" s="9"/>
      <c r="E184" s="9"/>
      <c r="F184" s="9"/>
      <c r="G184" s="9"/>
      <c r="H184" s="9"/>
      <c r="I184" s="9"/>
      <c r="J184" s="9"/>
      <c r="K184" s="9"/>
      <c r="L184" s="9"/>
      <c r="M184" s="51"/>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43"/>
      <c r="BL184" s="20"/>
      <c r="BM184" s="17"/>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17"/>
      <c r="CT184" s="31"/>
      <c r="CU184" s="10"/>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15"/>
      <c r="ER184" s="17"/>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22"/>
      <c r="GJ184" s="13"/>
      <c r="GK184" s="31"/>
      <c r="GL184" s="10"/>
      <c r="GM184" s="24"/>
      <c r="GN184" s="24"/>
      <c r="GO184" s="24"/>
      <c r="GP184" s="24"/>
      <c r="GQ184" s="24"/>
      <c r="GR184" s="24"/>
      <c r="GS184" s="24"/>
      <c r="GT184" s="24"/>
      <c r="GU184" s="24"/>
      <c r="GV184" s="24"/>
      <c r="GW184" s="24"/>
      <c r="GX184" s="24"/>
      <c r="GY184" s="24"/>
      <c r="GZ184" s="24"/>
      <c r="HA184" s="24"/>
      <c r="HB184" s="24"/>
      <c r="HC184" s="24"/>
      <c r="HD184" s="24"/>
      <c r="HE184" s="24"/>
      <c r="HF184" s="24"/>
      <c r="HG184" s="24"/>
      <c r="HH184" s="24"/>
      <c r="HI184" s="24"/>
      <c r="HJ184" s="24"/>
      <c r="HK184" s="24"/>
      <c r="HL184" s="24"/>
      <c r="HM184" s="24"/>
      <c r="HN184" s="24"/>
      <c r="HO184" s="24"/>
      <c r="HP184" s="24"/>
      <c r="HQ184" s="24"/>
      <c r="HR184" s="24"/>
      <c r="HS184" s="24"/>
      <c r="HT184" s="24"/>
      <c r="HU184" s="24"/>
      <c r="HV184" s="24"/>
      <c r="HW184" s="12"/>
      <c r="HX184" s="22"/>
      <c r="HY184" s="9"/>
      <c r="HZ184" s="9"/>
      <c r="IA184" s="9"/>
      <c r="IB184" s="9"/>
      <c r="IC184" s="9"/>
      <c r="ID184" s="9"/>
      <c r="IE184" s="9"/>
      <c r="IF184" s="9"/>
      <c r="IG184" s="9"/>
      <c r="IH184" s="9"/>
      <c r="II184" s="9"/>
      <c r="IJ184" s="9"/>
      <c r="IK184" s="9"/>
      <c r="IL184" s="9"/>
      <c r="IM184" s="9"/>
      <c r="IN184" s="9"/>
      <c r="IO184" s="9"/>
      <c r="IP184" s="9"/>
      <c r="IQ184" s="9"/>
      <c r="IR184" s="11"/>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6"/>
      <c r="KE184" s="17"/>
      <c r="KF184" s="22"/>
      <c r="KG184" s="22"/>
      <c r="KH184" s="22"/>
      <c r="KI184" s="22"/>
      <c r="KJ184" s="22"/>
      <c r="KK184" s="22"/>
      <c r="KL184" s="22"/>
      <c r="KM184" s="22"/>
      <c r="KN184" s="22"/>
      <c r="KO184" s="22"/>
      <c r="KP184" s="22"/>
      <c r="KQ184" s="22"/>
      <c r="KR184" s="22"/>
      <c r="KS184" s="22"/>
      <c r="KT184" s="22"/>
      <c r="KU184" s="22"/>
      <c r="KV184" s="22"/>
      <c r="KW184" s="22"/>
      <c r="KX184" s="22"/>
      <c r="KY184" s="22"/>
      <c r="KZ184" s="22"/>
      <c r="LA184" s="22"/>
      <c r="LB184" s="22"/>
      <c r="LC184" s="22"/>
      <c r="LD184" s="22"/>
      <c r="LE184" s="22"/>
      <c r="LF184" s="22"/>
      <c r="LG184" s="22"/>
      <c r="LH184" s="22"/>
      <c r="LI184" s="22"/>
      <c r="LJ184" s="22"/>
      <c r="LK184" s="22"/>
      <c r="LL184" s="22"/>
      <c r="LM184" s="22"/>
      <c r="LN184" s="22"/>
      <c r="LO184" s="22"/>
      <c r="LP184" s="22"/>
      <c r="LQ184" s="22"/>
      <c r="LR184" s="22"/>
      <c r="LS184" s="22"/>
      <c r="LT184" s="22"/>
      <c r="LU184" s="22"/>
      <c r="LV184" s="22"/>
      <c r="LW184" s="22"/>
      <c r="LX184" s="17"/>
      <c r="LY184" s="16"/>
      <c r="LZ184" s="12"/>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5"/>
      <c r="NG184" s="9"/>
      <c r="NH184" s="22"/>
      <c r="NI184" s="22"/>
      <c r="NJ184" s="22"/>
      <c r="NK184" s="22"/>
      <c r="NL184" s="22"/>
      <c r="NM184" s="22"/>
      <c r="NN184" s="22"/>
      <c r="NO184" s="22"/>
      <c r="NP184" s="22"/>
      <c r="NQ184" s="22"/>
      <c r="NR184" s="22"/>
      <c r="NS184" s="22"/>
      <c r="NT184" s="22"/>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17"/>
      <c r="PD184" s="11"/>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0"/>
      <c r="QV184" s="13"/>
      <c r="QW184" s="22"/>
      <c r="QX184" s="17"/>
      <c r="QY184" s="22"/>
      <c r="QZ184" s="22"/>
      <c r="RA184" s="22"/>
      <c r="RB184" s="22"/>
      <c r="RC184" s="22"/>
      <c r="RD184" s="22"/>
      <c r="RE184" s="22"/>
      <c r="RF184" s="22"/>
      <c r="RG184" s="22"/>
      <c r="RH184" s="22"/>
      <c r="RI184" s="22"/>
      <c r="RJ184" s="22"/>
      <c r="RK184" s="22"/>
      <c r="RL184" s="22"/>
      <c r="RM184" s="22"/>
      <c r="RN184" s="22"/>
      <c r="RO184" s="22"/>
      <c r="RP184" s="22"/>
      <c r="RQ184" s="22"/>
      <c r="RR184" s="22"/>
      <c r="RS184" s="22"/>
      <c r="RT184" s="22"/>
      <c r="RU184" s="22"/>
      <c r="RV184" s="22"/>
      <c r="RW184" s="22"/>
      <c r="RX184" s="22"/>
      <c r="RY184" s="22"/>
      <c r="RZ184" s="22"/>
      <c r="SA184" s="22"/>
      <c r="SB184" s="22"/>
      <c r="SC184" s="22"/>
      <c r="SD184" s="22"/>
      <c r="SE184" s="17"/>
      <c r="SF184" s="15"/>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9"/>
      <c r="TT184" s="9"/>
    </row>
    <row r="185" spans="1:540" ht="9.6" customHeight="1" x14ac:dyDescent="0.3">
      <c r="A185" s="9"/>
      <c r="B185" s="9"/>
      <c r="C185" s="9"/>
      <c r="D185" s="9"/>
      <c r="E185" s="9"/>
      <c r="F185" s="9"/>
      <c r="G185" s="9"/>
      <c r="H185" s="9"/>
      <c r="I185" s="9"/>
      <c r="J185" s="9"/>
      <c r="K185" s="9"/>
      <c r="L185" s="9"/>
      <c r="M185" s="34"/>
      <c r="N185" s="10"/>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10"/>
      <c r="BM185" s="10"/>
      <c r="BN185" s="27"/>
      <c r="BO185" s="16"/>
      <c r="BP185" s="17"/>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13"/>
      <c r="CV185" s="10"/>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7"/>
      <c r="EQ185" s="22"/>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17"/>
      <c r="GF185" s="22"/>
      <c r="GG185" s="13"/>
      <c r="GH185" s="10"/>
      <c r="GI185" s="10"/>
      <c r="GJ185" s="10"/>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24"/>
      <c r="HI185" s="24"/>
      <c r="HJ185" s="24"/>
      <c r="HK185" s="24"/>
      <c r="HL185" s="24"/>
      <c r="HM185" s="24"/>
      <c r="HN185" s="24"/>
      <c r="HO185" s="24"/>
      <c r="HP185" s="24"/>
      <c r="HQ185" s="24"/>
      <c r="HR185" s="24"/>
      <c r="HS185" s="24"/>
      <c r="HT185" s="24"/>
      <c r="HU185" s="24"/>
      <c r="HV185" s="24"/>
      <c r="HW185" s="24"/>
      <c r="HX185" s="16"/>
      <c r="HY185" s="9"/>
      <c r="HZ185" s="9"/>
      <c r="IA185" s="9"/>
      <c r="IB185" s="9"/>
      <c r="IC185" s="9"/>
      <c r="ID185" s="9"/>
      <c r="IE185" s="9"/>
      <c r="IF185" s="9"/>
      <c r="IG185" s="9"/>
      <c r="IH185" s="9"/>
      <c r="II185" s="9"/>
      <c r="IJ185" s="9"/>
      <c r="IK185" s="9"/>
      <c r="IL185" s="9"/>
      <c r="IM185" s="9"/>
      <c r="IN185" s="9"/>
      <c r="IO185" s="9"/>
      <c r="IP185" s="9"/>
      <c r="IQ185" s="9"/>
      <c r="IR185" s="11"/>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9"/>
      <c r="KE185" s="22"/>
      <c r="KF185" s="22"/>
      <c r="KG185" s="22"/>
      <c r="KH185" s="22"/>
      <c r="KI185" s="22"/>
      <c r="KJ185" s="22"/>
      <c r="KK185" s="22"/>
      <c r="KL185" s="22"/>
      <c r="KM185" s="22"/>
      <c r="KN185" s="22"/>
      <c r="KO185" s="22"/>
      <c r="KP185" s="22"/>
      <c r="KQ185" s="22"/>
      <c r="KR185" s="22"/>
      <c r="KS185" s="22"/>
      <c r="KT185" s="22"/>
      <c r="KU185" s="22"/>
      <c r="KV185" s="22"/>
      <c r="KW185" s="22"/>
      <c r="KX185" s="22"/>
      <c r="KY185" s="22"/>
      <c r="KZ185" s="22"/>
      <c r="LA185" s="22"/>
      <c r="LB185" s="22"/>
      <c r="LC185" s="22"/>
      <c r="LD185" s="22"/>
      <c r="LE185" s="22"/>
      <c r="LF185" s="22"/>
      <c r="LG185" s="22"/>
      <c r="LH185" s="22"/>
      <c r="LI185" s="22"/>
      <c r="LJ185" s="22"/>
      <c r="LK185" s="22"/>
      <c r="LL185" s="22"/>
      <c r="LM185" s="22"/>
      <c r="LN185" s="22"/>
      <c r="LO185" s="22"/>
      <c r="LP185" s="22"/>
      <c r="LQ185" s="22"/>
      <c r="LR185" s="22"/>
      <c r="LS185" s="22"/>
      <c r="LT185" s="22"/>
      <c r="LU185" s="22"/>
      <c r="LV185" s="22"/>
      <c r="LW185" s="22"/>
      <c r="LX185" s="22"/>
      <c r="LY185" s="17"/>
      <c r="LZ185" s="17"/>
      <c r="MA185" s="18"/>
      <c r="MB185" s="15"/>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11"/>
      <c r="NH185" s="17"/>
      <c r="NI185" s="22"/>
      <c r="NJ185" s="22"/>
      <c r="NK185" s="22"/>
      <c r="NL185" s="22"/>
      <c r="NM185" s="22"/>
      <c r="NN185" s="22"/>
      <c r="NO185" s="22"/>
      <c r="NP185" s="22"/>
      <c r="NQ185" s="22"/>
      <c r="NR185" s="22"/>
      <c r="NS185" s="22"/>
      <c r="NT185" s="22"/>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17"/>
      <c r="PC185" s="38"/>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2"/>
      <c r="QS185" s="11"/>
      <c r="QT185" s="18"/>
      <c r="QU185" s="17"/>
      <c r="QV185" s="17"/>
      <c r="QW185" s="22"/>
      <c r="QX185" s="22"/>
      <c r="QY185" s="22"/>
      <c r="QZ185" s="22"/>
      <c r="RA185" s="22"/>
      <c r="RB185" s="22"/>
      <c r="RC185" s="22"/>
      <c r="RD185" s="22"/>
      <c r="RE185" s="22"/>
      <c r="RF185" s="22"/>
      <c r="RG185" s="22"/>
      <c r="RH185" s="22"/>
      <c r="RI185" s="22"/>
      <c r="RJ185" s="22"/>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16"/>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9"/>
      <c r="TT185" s="9"/>
    </row>
    <row r="186" spans="1:540" ht="9.6" customHeight="1" x14ac:dyDescent="0.3">
      <c r="A186" s="9"/>
      <c r="B186" s="9"/>
      <c r="C186" s="9"/>
      <c r="D186" s="9"/>
      <c r="E186" s="9"/>
      <c r="F186" s="9"/>
      <c r="G186" s="9"/>
      <c r="H186" s="9"/>
      <c r="I186" s="9"/>
      <c r="J186" s="9"/>
      <c r="K186" s="9"/>
      <c r="L186" s="9"/>
      <c r="M186" s="13"/>
      <c r="N186" s="10"/>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10"/>
      <c r="BP186" s="12"/>
      <c r="BQ186" s="16"/>
      <c r="BR186" s="22"/>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17"/>
      <c r="CV186" s="26"/>
      <c r="CW186" s="10"/>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c r="EL186" s="24"/>
      <c r="EM186" s="24"/>
      <c r="EN186" s="24"/>
      <c r="EO186" s="10"/>
      <c r="EP186" s="33"/>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17"/>
      <c r="GC186" s="18"/>
      <c r="GD186" s="26"/>
      <c r="GE186" s="15"/>
      <c r="GF186" s="24"/>
      <c r="GG186" s="10"/>
      <c r="GH186" s="24"/>
      <c r="GI186" s="24"/>
      <c r="GJ186" s="24"/>
      <c r="GK186" s="24"/>
      <c r="GL186" s="24"/>
      <c r="GM186" s="24"/>
      <c r="GN186" s="24"/>
      <c r="GO186" s="24"/>
      <c r="GP186" s="24"/>
      <c r="GQ186" s="24"/>
      <c r="GR186" s="24"/>
      <c r="GS186" s="24"/>
      <c r="GT186" s="24"/>
      <c r="GU186" s="24"/>
      <c r="GV186" s="24"/>
      <c r="GW186" s="24"/>
      <c r="GX186" s="24"/>
      <c r="GY186" s="24"/>
      <c r="GZ186" s="24"/>
      <c r="HA186" s="24"/>
      <c r="HB186" s="24"/>
      <c r="HC186" s="24"/>
      <c r="HD186" s="24"/>
      <c r="HE186" s="24"/>
      <c r="HF186" s="24"/>
      <c r="HG186" s="24"/>
      <c r="HH186" s="24"/>
      <c r="HI186" s="24"/>
      <c r="HJ186" s="24"/>
      <c r="HK186" s="24"/>
      <c r="HL186" s="24"/>
      <c r="HM186" s="24"/>
      <c r="HN186" s="24"/>
      <c r="HO186" s="24"/>
      <c r="HP186" s="24"/>
      <c r="HQ186" s="24"/>
      <c r="HR186" s="24"/>
      <c r="HS186" s="24"/>
      <c r="HT186" s="24"/>
      <c r="HU186" s="24"/>
      <c r="HV186" s="24"/>
      <c r="HW186" s="10"/>
      <c r="HX186" s="15"/>
      <c r="HY186" s="9"/>
      <c r="HZ186" s="9"/>
      <c r="IA186" s="9"/>
      <c r="IB186" s="9"/>
      <c r="IC186" s="9"/>
      <c r="ID186" s="9"/>
      <c r="IE186" s="9"/>
      <c r="IF186" s="9"/>
      <c r="IG186" s="9"/>
      <c r="IH186" s="9"/>
      <c r="II186" s="9"/>
      <c r="IJ186" s="9"/>
      <c r="IK186" s="9"/>
      <c r="IL186" s="9"/>
      <c r="IM186" s="9"/>
      <c r="IN186" s="9"/>
      <c r="IO186" s="9"/>
      <c r="IP186" s="9"/>
      <c r="IQ186" s="9"/>
      <c r="IR186" s="11"/>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7"/>
      <c r="KE186" s="22"/>
      <c r="KF186" s="22"/>
      <c r="KG186" s="22"/>
      <c r="KH186" s="22"/>
      <c r="KI186" s="22"/>
      <c r="KJ186" s="22"/>
      <c r="KK186" s="22"/>
      <c r="KL186" s="22"/>
      <c r="KM186" s="22"/>
      <c r="KN186" s="22"/>
      <c r="KO186" s="22"/>
      <c r="KP186" s="22"/>
      <c r="KQ186" s="22"/>
      <c r="KR186" s="22"/>
      <c r="KS186" s="22"/>
      <c r="KT186" s="22"/>
      <c r="KU186" s="22"/>
      <c r="KV186" s="22"/>
      <c r="KW186" s="22"/>
      <c r="KX186" s="22"/>
      <c r="KY186" s="22"/>
      <c r="KZ186" s="22"/>
      <c r="LA186" s="22"/>
      <c r="LB186" s="22"/>
      <c r="LC186" s="22"/>
      <c r="LD186" s="22"/>
      <c r="LE186" s="22"/>
      <c r="LF186" s="22"/>
      <c r="LG186" s="22"/>
      <c r="LH186" s="22"/>
      <c r="LI186" s="22"/>
      <c r="LJ186" s="22"/>
      <c r="LK186" s="22"/>
      <c r="LL186" s="22"/>
      <c r="LM186" s="22"/>
      <c r="LN186" s="22"/>
      <c r="LO186" s="22"/>
      <c r="LP186" s="22"/>
      <c r="LQ186" s="22"/>
      <c r="LR186" s="22"/>
      <c r="LS186" s="22"/>
      <c r="LT186" s="22"/>
      <c r="LU186" s="22"/>
      <c r="LV186" s="22"/>
      <c r="LW186" s="22"/>
      <c r="LX186" s="22"/>
      <c r="LY186" s="22"/>
      <c r="LZ186" s="22"/>
      <c r="MA186" s="22"/>
      <c r="MB186" s="17"/>
      <c r="MC186" s="22"/>
      <c r="MD186" s="13"/>
      <c r="ME186" s="12"/>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14"/>
      <c r="NI186" s="22"/>
      <c r="NJ186" s="22"/>
      <c r="NK186" s="22"/>
      <c r="NL186" s="22"/>
      <c r="NM186" s="22"/>
      <c r="NN186" s="22"/>
      <c r="NO186" s="22"/>
      <c r="NP186" s="22"/>
      <c r="NQ186" s="22"/>
      <c r="NR186" s="22"/>
      <c r="NS186" s="22"/>
      <c r="NT186" s="22"/>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17"/>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2"/>
      <c r="QP186" s="32"/>
      <c r="QQ186" s="18"/>
      <c r="QR186" s="22"/>
      <c r="QS186" s="22"/>
      <c r="QT186" s="22"/>
      <c r="QU186" s="22"/>
      <c r="QV186" s="22"/>
      <c r="QW186" s="22"/>
      <c r="QX186" s="22"/>
      <c r="QY186" s="22"/>
      <c r="QZ186" s="22"/>
      <c r="RA186" s="22"/>
      <c r="RB186" s="22"/>
      <c r="RC186" s="22"/>
      <c r="RD186" s="22"/>
      <c r="RE186" s="22"/>
      <c r="RF186" s="22"/>
      <c r="RG186" s="22"/>
      <c r="RH186" s="22"/>
      <c r="RI186" s="22"/>
      <c r="RJ186" s="22"/>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12"/>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9"/>
      <c r="TT186" s="9"/>
    </row>
    <row r="187" spans="1:540" ht="9.6" customHeight="1" x14ac:dyDescent="0.3">
      <c r="A187" s="9"/>
      <c r="B187" s="9"/>
      <c r="C187" s="9"/>
      <c r="D187" s="9"/>
      <c r="E187" s="9"/>
      <c r="F187" s="9"/>
      <c r="G187" s="9"/>
      <c r="H187" s="9"/>
      <c r="I187" s="9"/>
      <c r="J187" s="9"/>
      <c r="K187" s="9"/>
      <c r="L187" s="9"/>
      <c r="M187" s="13"/>
      <c r="N187" s="10"/>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15"/>
      <c r="BS187" s="13"/>
      <c r="BT187" s="22"/>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34"/>
      <c r="CX187" s="10"/>
      <c r="CY187" s="10"/>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10"/>
      <c r="EO187" s="13"/>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18"/>
      <c r="GA187" s="13"/>
      <c r="GB187" s="11"/>
      <c r="GC187" s="24"/>
      <c r="GD187" s="24"/>
      <c r="GE187" s="24"/>
      <c r="GF187" s="24"/>
      <c r="GG187" s="24"/>
      <c r="GH187" s="24"/>
      <c r="GI187" s="24"/>
      <c r="GJ187" s="24"/>
      <c r="GK187" s="24"/>
      <c r="GL187" s="24"/>
      <c r="GM187" s="24"/>
      <c r="GN187" s="24"/>
      <c r="GO187" s="24"/>
      <c r="GP187" s="24"/>
      <c r="GQ187" s="24"/>
      <c r="GR187" s="24"/>
      <c r="GS187" s="24"/>
      <c r="GT187" s="24"/>
      <c r="GU187" s="24"/>
      <c r="GV187" s="24"/>
      <c r="GW187" s="24"/>
      <c r="GX187" s="24"/>
      <c r="GY187" s="24"/>
      <c r="GZ187" s="24"/>
      <c r="HA187" s="24"/>
      <c r="HB187" s="24"/>
      <c r="HC187" s="24"/>
      <c r="HD187" s="24"/>
      <c r="HE187" s="24"/>
      <c r="HF187" s="24"/>
      <c r="HG187" s="24"/>
      <c r="HH187" s="24"/>
      <c r="HI187" s="24"/>
      <c r="HJ187" s="24"/>
      <c r="HK187" s="24"/>
      <c r="HL187" s="24"/>
      <c r="HM187" s="24"/>
      <c r="HN187" s="24"/>
      <c r="HO187" s="24"/>
      <c r="HP187" s="24"/>
      <c r="HQ187" s="24"/>
      <c r="HR187" s="24"/>
      <c r="HS187" s="24"/>
      <c r="HT187" s="24"/>
      <c r="HU187" s="24"/>
      <c r="HV187" s="24"/>
      <c r="HW187" s="24"/>
      <c r="HX187" s="10"/>
      <c r="HY187" s="17"/>
      <c r="HZ187" s="9"/>
      <c r="IA187" s="9"/>
      <c r="IB187" s="9"/>
      <c r="IC187" s="9"/>
      <c r="ID187" s="9"/>
      <c r="IE187" s="9"/>
      <c r="IF187" s="9"/>
      <c r="IG187" s="9"/>
      <c r="IH187" s="9"/>
      <c r="II187" s="9"/>
      <c r="IJ187" s="9"/>
      <c r="IK187" s="9"/>
      <c r="IL187" s="9"/>
      <c r="IM187" s="9"/>
      <c r="IN187" s="9"/>
      <c r="IO187" s="9"/>
      <c r="IP187" s="9"/>
      <c r="IQ187" s="9"/>
      <c r="IR187" s="11"/>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7"/>
      <c r="KE187" s="22"/>
      <c r="KF187" s="22"/>
      <c r="KG187" s="22"/>
      <c r="KH187" s="22"/>
      <c r="KI187" s="22"/>
      <c r="KJ187" s="22"/>
      <c r="KK187" s="22"/>
      <c r="KL187" s="22"/>
      <c r="KM187" s="22"/>
      <c r="KN187" s="22"/>
      <c r="KO187" s="22"/>
      <c r="KP187" s="22"/>
      <c r="KQ187" s="22"/>
      <c r="KR187" s="22"/>
      <c r="KS187" s="22"/>
      <c r="KT187" s="22"/>
      <c r="KU187" s="22"/>
      <c r="KV187" s="22"/>
      <c r="KW187" s="22"/>
      <c r="KX187" s="22"/>
      <c r="KY187" s="22"/>
      <c r="KZ187" s="22"/>
      <c r="LA187" s="22"/>
      <c r="LB187" s="22"/>
      <c r="LC187" s="22"/>
      <c r="LD187" s="22"/>
      <c r="LE187" s="22"/>
      <c r="LF187" s="22"/>
      <c r="LG187" s="22"/>
      <c r="LH187" s="22"/>
      <c r="LI187" s="22"/>
      <c r="LJ187" s="22"/>
      <c r="LK187" s="22"/>
      <c r="LL187" s="22"/>
      <c r="LM187" s="22"/>
      <c r="LN187" s="22"/>
      <c r="LO187" s="22"/>
      <c r="LP187" s="22"/>
      <c r="LQ187" s="22"/>
      <c r="LR187" s="22"/>
      <c r="LS187" s="22"/>
      <c r="LT187" s="22"/>
      <c r="LU187" s="22"/>
      <c r="LV187" s="22"/>
      <c r="LW187" s="22"/>
      <c r="LX187" s="22"/>
      <c r="LY187" s="22"/>
      <c r="LZ187" s="22"/>
      <c r="MA187" s="22"/>
      <c r="MB187" s="22"/>
      <c r="MC187" s="22"/>
      <c r="MD187" s="17"/>
      <c r="ME187" s="22"/>
      <c r="MF187" s="16"/>
      <c r="MG187" s="12"/>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1"/>
      <c r="NJ187" s="17"/>
      <c r="NK187" s="22"/>
      <c r="NL187" s="22"/>
      <c r="NM187" s="22"/>
      <c r="NN187" s="22"/>
      <c r="NO187" s="22"/>
      <c r="NP187" s="22"/>
      <c r="NQ187" s="22"/>
      <c r="NR187" s="22"/>
      <c r="NS187" s="22"/>
      <c r="NT187" s="22"/>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17"/>
      <c r="PB187" s="27"/>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13"/>
      <c r="QN187" s="18"/>
      <c r="QO187" s="22"/>
      <c r="QP187" s="17"/>
      <c r="QQ187" s="22"/>
      <c r="QR187" s="22"/>
      <c r="QS187" s="22"/>
      <c r="QT187" s="22"/>
      <c r="QU187" s="22"/>
      <c r="QV187" s="22"/>
      <c r="QW187" s="22"/>
      <c r="QX187" s="22"/>
      <c r="QY187" s="22"/>
      <c r="QZ187" s="22"/>
      <c r="RA187" s="22"/>
      <c r="RB187" s="22"/>
      <c r="RC187" s="22"/>
      <c r="RD187" s="22"/>
      <c r="RE187" s="22"/>
      <c r="RF187" s="22"/>
      <c r="RG187" s="22"/>
      <c r="RH187" s="22"/>
      <c r="RI187" s="22"/>
      <c r="RJ187" s="22"/>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17"/>
      <c r="SG187" s="1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9"/>
      <c r="TT187" s="9"/>
    </row>
    <row r="188" spans="1:540" ht="9.6" customHeight="1" x14ac:dyDescent="0.3">
      <c r="A188" s="9"/>
      <c r="B188" s="9"/>
      <c r="C188" s="9"/>
      <c r="D188" s="9"/>
      <c r="E188" s="9"/>
      <c r="F188" s="9"/>
      <c r="G188" s="9"/>
      <c r="H188" s="9"/>
      <c r="I188" s="9"/>
      <c r="J188" s="9"/>
      <c r="K188" s="9"/>
      <c r="L188" s="9"/>
      <c r="M188" s="16"/>
      <c r="N188" s="10"/>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10"/>
      <c r="BT188" s="10"/>
      <c r="BU188" s="14"/>
      <c r="BV188" s="22"/>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22"/>
      <c r="CY188" s="14"/>
      <c r="CZ188" s="10"/>
      <c r="DA188" s="10"/>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10"/>
      <c r="EL188" s="10"/>
      <c r="EM188" s="12"/>
      <c r="EN188" s="2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22"/>
      <c r="FX188" s="13"/>
      <c r="FY188" s="12"/>
      <c r="FZ188" s="10"/>
      <c r="GA188" s="24"/>
      <c r="GB188" s="24"/>
      <c r="GC188" s="24"/>
      <c r="GD188" s="24"/>
      <c r="GE188" s="24"/>
      <c r="GF188" s="24"/>
      <c r="GG188" s="24"/>
      <c r="GH188" s="24"/>
      <c r="GI188" s="24"/>
      <c r="GJ188" s="24"/>
      <c r="GK188" s="24"/>
      <c r="GL188" s="24"/>
      <c r="GM188" s="24"/>
      <c r="GN188" s="24"/>
      <c r="GO188" s="24"/>
      <c r="GP188" s="24"/>
      <c r="GQ188" s="24"/>
      <c r="GR188" s="24"/>
      <c r="GS188" s="24"/>
      <c r="GT188" s="24"/>
      <c r="GU188" s="24"/>
      <c r="GV188" s="24"/>
      <c r="GW188" s="24"/>
      <c r="GX188" s="24"/>
      <c r="GY188" s="24"/>
      <c r="GZ188" s="24"/>
      <c r="HA188" s="24"/>
      <c r="HB188" s="24"/>
      <c r="HC188" s="24"/>
      <c r="HD188" s="24"/>
      <c r="HE188" s="24"/>
      <c r="HF188" s="24"/>
      <c r="HG188" s="24"/>
      <c r="HH188" s="24"/>
      <c r="HI188" s="24"/>
      <c r="HJ188" s="24"/>
      <c r="HK188" s="24"/>
      <c r="HL188" s="24"/>
      <c r="HM188" s="24"/>
      <c r="HN188" s="24"/>
      <c r="HO188" s="24"/>
      <c r="HP188" s="24"/>
      <c r="HQ188" s="24"/>
      <c r="HR188" s="24"/>
      <c r="HS188" s="24"/>
      <c r="HT188" s="24"/>
      <c r="HU188" s="24"/>
      <c r="HV188" s="24"/>
      <c r="HW188" s="24"/>
      <c r="HX188" s="10"/>
      <c r="HY188" s="18"/>
      <c r="HZ188" s="9"/>
      <c r="IA188" s="9"/>
      <c r="IB188" s="9"/>
      <c r="IC188" s="9"/>
      <c r="ID188" s="9"/>
      <c r="IE188" s="9"/>
      <c r="IF188" s="9"/>
      <c r="IG188" s="9"/>
      <c r="IH188" s="9"/>
      <c r="II188" s="9"/>
      <c r="IJ188" s="9"/>
      <c r="IK188" s="9"/>
      <c r="IL188" s="9"/>
      <c r="IM188" s="9"/>
      <c r="IN188" s="9"/>
      <c r="IO188" s="9"/>
      <c r="IP188" s="9"/>
      <c r="IQ188" s="9"/>
      <c r="IR188" s="11"/>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7"/>
      <c r="KE188" s="22"/>
      <c r="KF188" s="22"/>
      <c r="KG188" s="22"/>
      <c r="KH188" s="22"/>
      <c r="KI188" s="22"/>
      <c r="KJ188" s="22"/>
      <c r="KK188" s="22"/>
      <c r="KL188" s="22"/>
      <c r="KM188" s="22"/>
      <c r="KN188" s="22"/>
      <c r="KO188" s="22"/>
      <c r="KP188" s="22"/>
      <c r="KQ188" s="22"/>
      <c r="KR188" s="22"/>
      <c r="KS188" s="22"/>
      <c r="KT188" s="22"/>
      <c r="KU188" s="22"/>
      <c r="KV188" s="22"/>
      <c r="KW188" s="22"/>
      <c r="KX188" s="22"/>
      <c r="KY188" s="22"/>
      <c r="KZ188" s="22"/>
      <c r="LA188" s="22"/>
      <c r="LB188" s="22"/>
      <c r="LC188" s="22"/>
      <c r="LD188" s="22"/>
      <c r="LE188" s="22"/>
      <c r="LF188" s="22"/>
      <c r="LG188" s="22"/>
      <c r="LH188" s="22"/>
      <c r="LI188" s="22"/>
      <c r="LJ188" s="22"/>
      <c r="LK188" s="22"/>
      <c r="LL188" s="22"/>
      <c r="LM188" s="22"/>
      <c r="LN188" s="22"/>
      <c r="LO188" s="22"/>
      <c r="LP188" s="22"/>
      <c r="LQ188" s="22"/>
      <c r="LR188" s="22"/>
      <c r="LS188" s="22"/>
      <c r="LT188" s="22"/>
      <c r="LU188" s="22"/>
      <c r="LV188" s="22"/>
      <c r="LW188" s="22"/>
      <c r="LX188" s="22"/>
      <c r="LY188" s="22"/>
      <c r="LZ188" s="22"/>
      <c r="MA188" s="22"/>
      <c r="MB188" s="22"/>
      <c r="MC188" s="22"/>
      <c r="MD188" s="22"/>
      <c r="ME188" s="22"/>
      <c r="MF188" s="17"/>
      <c r="MG188" s="9"/>
      <c r="MH188" s="16"/>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2"/>
      <c r="NK188" s="17"/>
      <c r="NL188" s="17"/>
      <c r="NM188" s="22"/>
      <c r="NN188" s="22"/>
      <c r="NO188" s="22"/>
      <c r="NP188" s="22"/>
      <c r="NQ188" s="22"/>
      <c r="NR188" s="22"/>
      <c r="NS188" s="22"/>
      <c r="NT188" s="22"/>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17"/>
      <c r="PA188" s="15"/>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11"/>
      <c r="QK188" s="18"/>
      <c r="QL188" s="17"/>
      <c r="QM188" s="17"/>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2"/>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17"/>
      <c r="SG188" s="16"/>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9"/>
      <c r="TT188" s="9"/>
    </row>
    <row r="189" spans="1:540" ht="9.6" customHeight="1" x14ac:dyDescent="0.3">
      <c r="A189" s="9"/>
      <c r="B189" s="9"/>
      <c r="C189" s="9"/>
      <c r="D189" s="9"/>
      <c r="E189" s="9"/>
      <c r="F189" s="9"/>
      <c r="G189" s="9"/>
      <c r="H189" s="9"/>
      <c r="I189" s="9"/>
      <c r="J189" s="9"/>
      <c r="K189" s="9"/>
      <c r="L189" s="9"/>
      <c r="M189" s="22"/>
      <c r="N189" s="40"/>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10"/>
      <c r="BV189" s="10"/>
      <c r="BW189" s="15"/>
      <c r="BX189" s="16"/>
      <c r="BY189" s="17"/>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18"/>
      <c r="DA189" s="26"/>
      <c r="DB189" s="14"/>
      <c r="DC189" s="15"/>
      <c r="DD189" s="15"/>
      <c r="DE189" s="27"/>
      <c r="DF189" s="24"/>
      <c r="DG189" s="36"/>
      <c r="DH189" s="10"/>
      <c r="DI189" s="40"/>
      <c r="DJ189" s="24"/>
      <c r="DK189" s="24"/>
      <c r="DL189" s="24"/>
      <c r="DM189" s="24"/>
      <c r="DN189" s="24"/>
      <c r="DO189" s="24"/>
      <c r="DP189" s="24"/>
      <c r="DQ189" s="24"/>
      <c r="DR189" s="24"/>
      <c r="DS189" s="24"/>
      <c r="DT189" s="24"/>
      <c r="DU189" s="24"/>
      <c r="DV189" s="24"/>
      <c r="DW189" s="24"/>
      <c r="DX189" s="24"/>
      <c r="DY189" s="24"/>
      <c r="DZ189" s="24"/>
      <c r="EA189" s="24"/>
      <c r="EB189" s="24"/>
      <c r="EC189" s="10"/>
      <c r="ED189" s="24"/>
      <c r="EE189" s="10"/>
      <c r="EF189" s="10"/>
      <c r="EG189" s="10"/>
      <c r="EH189" s="10"/>
      <c r="EI189" s="24"/>
      <c r="EJ189" s="27"/>
      <c r="EK189" s="15"/>
      <c r="EL189" s="26"/>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17"/>
      <c r="FT189" s="18"/>
      <c r="FU189" s="20"/>
      <c r="FV189" s="24"/>
      <c r="FW189" s="10"/>
      <c r="FX189" s="10"/>
      <c r="FY189" s="10"/>
      <c r="FZ189" s="27"/>
      <c r="GA189" s="24"/>
      <c r="GB189" s="24"/>
      <c r="GC189" s="24"/>
      <c r="GD189" s="24"/>
      <c r="GE189" s="24"/>
      <c r="GF189" s="24"/>
      <c r="GG189" s="24"/>
      <c r="GH189" s="24"/>
      <c r="GI189" s="24"/>
      <c r="GJ189" s="24"/>
      <c r="GK189" s="24"/>
      <c r="GL189" s="24"/>
      <c r="GM189" s="24"/>
      <c r="GN189" s="24"/>
      <c r="GO189" s="24"/>
      <c r="GP189" s="24"/>
      <c r="GQ189" s="24"/>
      <c r="GR189" s="24"/>
      <c r="GS189" s="24"/>
      <c r="GT189" s="24"/>
      <c r="GU189" s="24"/>
      <c r="GV189" s="24"/>
      <c r="GW189" s="24"/>
      <c r="GX189" s="24"/>
      <c r="GY189" s="24"/>
      <c r="GZ189" s="24"/>
      <c r="HA189" s="24"/>
      <c r="HB189" s="24"/>
      <c r="HC189" s="24"/>
      <c r="HD189" s="24"/>
      <c r="HE189" s="24"/>
      <c r="HF189" s="24"/>
      <c r="HG189" s="24"/>
      <c r="HH189" s="24"/>
      <c r="HI189" s="24"/>
      <c r="HJ189" s="24"/>
      <c r="HK189" s="24"/>
      <c r="HL189" s="24"/>
      <c r="HM189" s="24"/>
      <c r="HN189" s="24"/>
      <c r="HO189" s="24"/>
      <c r="HP189" s="24"/>
      <c r="HQ189" s="24"/>
      <c r="HR189" s="24"/>
      <c r="HS189" s="24"/>
      <c r="HT189" s="24"/>
      <c r="HU189" s="24"/>
      <c r="HV189" s="24"/>
      <c r="HW189" s="24"/>
      <c r="HX189" s="10"/>
      <c r="HY189" s="16"/>
      <c r="HZ189" s="9"/>
      <c r="IA189" s="9"/>
      <c r="IB189" s="9"/>
      <c r="IC189" s="9"/>
      <c r="ID189" s="9"/>
      <c r="IE189" s="9"/>
      <c r="IF189" s="9"/>
      <c r="IG189" s="9"/>
      <c r="IH189" s="9"/>
      <c r="II189" s="9"/>
      <c r="IJ189" s="9"/>
      <c r="IK189" s="9"/>
      <c r="IL189" s="9"/>
      <c r="IM189" s="9"/>
      <c r="IN189" s="9"/>
      <c r="IO189" s="9"/>
      <c r="IP189" s="9"/>
      <c r="IQ189" s="9"/>
      <c r="IR189" s="11"/>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7"/>
      <c r="KE189" s="22"/>
      <c r="KF189" s="22"/>
      <c r="KG189" s="22"/>
      <c r="KH189" s="22"/>
      <c r="KI189" s="22"/>
      <c r="KJ189" s="22"/>
      <c r="KK189" s="22"/>
      <c r="KL189" s="22"/>
      <c r="KM189" s="22"/>
      <c r="KN189" s="22"/>
      <c r="KO189" s="22"/>
      <c r="KP189" s="22"/>
      <c r="KQ189" s="22"/>
      <c r="KR189" s="22"/>
      <c r="KS189" s="22"/>
      <c r="KT189" s="22"/>
      <c r="KU189" s="22"/>
      <c r="KV189" s="22"/>
      <c r="KW189" s="22"/>
      <c r="KX189" s="22"/>
      <c r="KY189" s="22"/>
      <c r="KZ189" s="22"/>
      <c r="LA189" s="22"/>
      <c r="LB189" s="22"/>
      <c r="LC189" s="22"/>
      <c r="LD189" s="22"/>
      <c r="LE189" s="22"/>
      <c r="LF189" s="22"/>
      <c r="LG189" s="22"/>
      <c r="LH189" s="22"/>
      <c r="LI189" s="22"/>
      <c r="LJ189" s="22"/>
      <c r="LK189" s="22"/>
      <c r="LL189" s="22"/>
      <c r="LM189" s="22"/>
      <c r="LN189" s="22"/>
      <c r="LO189" s="22"/>
      <c r="LP189" s="22"/>
      <c r="LQ189" s="22"/>
      <c r="LR189" s="22"/>
      <c r="LS189" s="22"/>
      <c r="LT189" s="22"/>
      <c r="LU189" s="22"/>
      <c r="LV189" s="22"/>
      <c r="LW189" s="22"/>
      <c r="LX189" s="22"/>
      <c r="LY189" s="22"/>
      <c r="LZ189" s="22"/>
      <c r="MA189" s="22"/>
      <c r="MB189" s="22"/>
      <c r="MC189" s="22"/>
      <c r="MD189" s="22"/>
      <c r="ME189" s="22"/>
      <c r="MF189" s="22"/>
      <c r="MG189" s="22"/>
      <c r="MH189" s="17"/>
      <c r="MI189" s="9"/>
      <c r="MJ189" s="29"/>
      <c r="MK189" s="15"/>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13"/>
      <c r="NM189" s="18"/>
      <c r="NN189" s="22"/>
      <c r="NO189" s="17"/>
      <c r="NP189" s="22"/>
      <c r="NQ189" s="22"/>
      <c r="NR189" s="22"/>
      <c r="NS189" s="22"/>
      <c r="NT189" s="22"/>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17"/>
      <c r="OX189" s="17"/>
      <c r="OY189" s="18"/>
      <c r="OZ189" s="15"/>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2"/>
      <c r="QG189" s="15"/>
      <c r="QH189" s="16"/>
      <c r="QI189" s="17"/>
      <c r="QJ189" s="9"/>
      <c r="QK189" s="17"/>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2"/>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9"/>
      <c r="TT189" s="9"/>
    </row>
    <row r="190" spans="1:540" ht="9.6" customHeight="1" x14ac:dyDescent="0.3">
      <c r="A190" s="9"/>
      <c r="B190" s="9"/>
      <c r="C190" s="9"/>
      <c r="D190" s="9"/>
      <c r="E190" s="9"/>
      <c r="F190" s="9"/>
      <c r="G190" s="9"/>
      <c r="H190" s="9"/>
      <c r="I190" s="9"/>
      <c r="J190" s="9"/>
      <c r="K190" s="9"/>
      <c r="L190" s="9"/>
      <c r="M190" s="17"/>
      <c r="N190" s="15"/>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10"/>
      <c r="BY190" s="15"/>
      <c r="BZ190" s="29"/>
      <c r="CA190" s="17"/>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17"/>
      <c r="DE190" s="22"/>
      <c r="DF190" s="18"/>
      <c r="DG190" s="18"/>
      <c r="DH190" s="18"/>
      <c r="DI190" s="29"/>
      <c r="DJ190" s="31"/>
      <c r="DK190" s="10"/>
      <c r="DL190" s="24"/>
      <c r="DM190" s="24"/>
      <c r="DN190" s="24"/>
      <c r="DO190" s="24"/>
      <c r="DP190" s="24"/>
      <c r="DQ190" s="24"/>
      <c r="DR190" s="24"/>
      <c r="DS190" s="24"/>
      <c r="DT190" s="24"/>
      <c r="DU190" s="24"/>
      <c r="DV190" s="24"/>
      <c r="DW190" s="24"/>
      <c r="DX190" s="24"/>
      <c r="DY190" s="24"/>
      <c r="DZ190" s="24"/>
      <c r="EA190" s="24"/>
      <c r="EB190" s="10"/>
      <c r="EC190" s="14"/>
      <c r="ED190" s="18"/>
      <c r="EE190" s="18"/>
      <c r="EF190" s="18"/>
      <c r="EG190" s="18"/>
      <c r="EH190" s="18"/>
      <c r="EI190" s="22"/>
      <c r="EJ190" s="17"/>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17"/>
      <c r="FQ190" s="18"/>
      <c r="FR190" s="13"/>
      <c r="FS190" s="15"/>
      <c r="FT190" s="24"/>
      <c r="FU190" s="10"/>
      <c r="FV190" s="24"/>
      <c r="FW190" s="24"/>
      <c r="FX190" s="24"/>
      <c r="FY190" s="24"/>
      <c r="FZ190" s="24"/>
      <c r="GA190" s="24"/>
      <c r="GB190" s="24"/>
      <c r="GC190" s="24"/>
      <c r="GD190" s="24"/>
      <c r="GE190" s="24"/>
      <c r="GF190" s="24"/>
      <c r="GG190" s="24"/>
      <c r="GH190" s="24"/>
      <c r="GI190" s="24"/>
      <c r="GJ190" s="24"/>
      <c r="GK190" s="24"/>
      <c r="GL190" s="24"/>
      <c r="GM190" s="24"/>
      <c r="GN190" s="24"/>
      <c r="GO190" s="24"/>
      <c r="GP190" s="24"/>
      <c r="GQ190" s="24"/>
      <c r="GR190" s="24"/>
      <c r="GS190" s="24"/>
      <c r="GT190" s="24"/>
      <c r="GU190" s="24"/>
      <c r="GV190" s="24"/>
      <c r="GW190" s="24"/>
      <c r="GX190" s="24"/>
      <c r="GY190" s="24"/>
      <c r="GZ190" s="24"/>
      <c r="HA190" s="24"/>
      <c r="HB190" s="24"/>
      <c r="HC190" s="24"/>
      <c r="HD190" s="24"/>
      <c r="HE190" s="24"/>
      <c r="HF190" s="24"/>
      <c r="HG190" s="24"/>
      <c r="HH190" s="24"/>
      <c r="HI190" s="24"/>
      <c r="HJ190" s="24"/>
      <c r="HK190" s="24"/>
      <c r="HL190" s="24"/>
      <c r="HM190" s="24"/>
      <c r="HN190" s="24"/>
      <c r="HO190" s="24"/>
      <c r="HP190" s="24"/>
      <c r="HQ190" s="24"/>
      <c r="HR190" s="24"/>
      <c r="HS190" s="24"/>
      <c r="HT190" s="24"/>
      <c r="HU190" s="24"/>
      <c r="HV190" s="24"/>
      <c r="HW190" s="24"/>
      <c r="HX190" s="10"/>
      <c r="HY190" s="16"/>
      <c r="HZ190" s="9"/>
      <c r="IA190" s="9"/>
      <c r="IB190" s="9"/>
      <c r="IC190" s="9"/>
      <c r="ID190" s="9"/>
      <c r="IE190" s="9"/>
      <c r="IF190" s="9"/>
      <c r="IG190" s="9"/>
      <c r="IH190" s="9"/>
      <c r="II190" s="9"/>
      <c r="IJ190" s="9"/>
      <c r="IK190" s="9"/>
      <c r="IL190" s="9"/>
      <c r="IM190" s="9"/>
      <c r="IN190" s="9"/>
      <c r="IO190" s="9"/>
      <c r="IP190" s="9"/>
      <c r="IQ190" s="9"/>
      <c r="IR190" s="11"/>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7"/>
      <c r="KF190" s="22"/>
      <c r="KG190" s="22"/>
      <c r="KH190" s="22"/>
      <c r="KI190" s="22"/>
      <c r="KJ190" s="22"/>
      <c r="KK190" s="22"/>
      <c r="KL190" s="22"/>
      <c r="KM190" s="22"/>
      <c r="KN190" s="22"/>
      <c r="KO190" s="22"/>
      <c r="KP190" s="22"/>
      <c r="KQ190" s="22"/>
      <c r="KR190" s="22"/>
      <c r="KS190" s="22"/>
      <c r="KT190" s="22"/>
      <c r="KU190" s="22"/>
      <c r="KV190" s="22"/>
      <c r="KW190" s="22"/>
      <c r="KX190" s="22"/>
      <c r="KY190" s="22"/>
      <c r="KZ190" s="22"/>
      <c r="LA190" s="22"/>
      <c r="LB190" s="22"/>
      <c r="LC190" s="22"/>
      <c r="LD190" s="22"/>
      <c r="LE190" s="22"/>
      <c r="LF190" s="22"/>
      <c r="LG190" s="22"/>
      <c r="LH190" s="22"/>
      <c r="LI190" s="22"/>
      <c r="LJ190" s="22"/>
      <c r="LK190" s="22"/>
      <c r="LL190" s="22"/>
      <c r="LM190" s="22"/>
      <c r="LN190" s="22"/>
      <c r="LO190" s="22"/>
      <c r="LP190" s="22"/>
      <c r="LQ190" s="22"/>
      <c r="LR190" s="22"/>
      <c r="LS190" s="22"/>
      <c r="LT190" s="22"/>
      <c r="LU190" s="22"/>
      <c r="LV190" s="22"/>
      <c r="LW190" s="22"/>
      <c r="LX190" s="22"/>
      <c r="LY190" s="22"/>
      <c r="LZ190" s="22"/>
      <c r="MA190" s="22"/>
      <c r="MB190" s="22"/>
      <c r="MC190" s="22"/>
      <c r="MD190" s="22"/>
      <c r="ME190" s="22"/>
      <c r="MF190" s="22"/>
      <c r="MG190" s="22"/>
      <c r="MH190" s="22"/>
      <c r="MI190" s="22"/>
      <c r="MJ190" s="22"/>
      <c r="MK190" s="17"/>
      <c r="ML190" s="16"/>
      <c r="MM190" s="11"/>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2"/>
      <c r="NN190" s="13"/>
      <c r="NO190" s="16"/>
      <c r="NP190" s="18"/>
      <c r="NQ190" s="22"/>
      <c r="NR190" s="22"/>
      <c r="NS190" s="22"/>
      <c r="NT190" s="17"/>
      <c r="NU190" s="17"/>
      <c r="NV190" s="17"/>
      <c r="NW190" s="22"/>
      <c r="NX190" s="22"/>
      <c r="NY190" s="22"/>
      <c r="NZ190" s="22"/>
      <c r="OA190" s="22"/>
      <c r="OB190" s="22"/>
      <c r="OC190" s="22"/>
      <c r="OD190" s="22"/>
      <c r="OE190" s="22"/>
      <c r="OF190" s="22"/>
      <c r="OG190" s="22"/>
      <c r="OH190" s="22"/>
      <c r="OI190" s="22"/>
      <c r="OJ190" s="22"/>
      <c r="OK190" s="22"/>
      <c r="OL190" s="22"/>
      <c r="OM190" s="22"/>
      <c r="ON190" s="22"/>
      <c r="OO190" s="22"/>
      <c r="OP190" s="17"/>
      <c r="OQ190" s="17"/>
      <c r="OR190" s="17"/>
      <c r="OS190" s="17"/>
      <c r="OT190" s="17"/>
      <c r="OU190" s="22"/>
      <c r="OV190" s="22"/>
      <c r="OW190" s="18"/>
      <c r="OX190" s="1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2"/>
      <c r="QD190" s="11"/>
      <c r="QE190" s="23"/>
      <c r="QF190" s="22"/>
      <c r="QG190" s="17"/>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2"/>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12"/>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9"/>
      <c r="TT190" s="9"/>
    </row>
    <row r="191" spans="1:540" ht="9.6" customHeight="1" x14ac:dyDescent="0.3">
      <c r="A191" s="9"/>
      <c r="B191" s="9"/>
      <c r="C191" s="9"/>
      <c r="D191" s="9"/>
      <c r="E191" s="9"/>
      <c r="F191" s="9"/>
      <c r="G191" s="9"/>
      <c r="H191" s="9"/>
      <c r="I191" s="9"/>
      <c r="J191" s="9"/>
      <c r="K191" s="9"/>
      <c r="L191" s="9"/>
      <c r="M191" s="9"/>
      <c r="N191" s="16"/>
      <c r="O191" s="10"/>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15"/>
      <c r="CB191" s="13"/>
      <c r="CC191" s="22"/>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17"/>
      <c r="DK191" s="15"/>
      <c r="DL191" s="10"/>
      <c r="DM191" s="24"/>
      <c r="DN191" s="24"/>
      <c r="DO191" s="24"/>
      <c r="DP191" s="24"/>
      <c r="DQ191" s="24"/>
      <c r="DR191" s="24"/>
      <c r="DS191" s="24"/>
      <c r="DT191" s="24"/>
      <c r="DU191" s="24"/>
      <c r="DV191" s="24"/>
      <c r="DW191" s="24"/>
      <c r="DX191" s="24"/>
      <c r="DY191" s="24"/>
      <c r="DZ191" s="24"/>
      <c r="EA191" s="24"/>
      <c r="EB191" s="13"/>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17"/>
      <c r="FN191" s="18"/>
      <c r="FO191" s="13"/>
      <c r="FP191" s="25"/>
      <c r="FQ191" s="36"/>
      <c r="FR191" s="10"/>
      <c r="FS191" s="24"/>
      <c r="FT191" s="12"/>
      <c r="FU191" s="24"/>
      <c r="FV191" s="24"/>
      <c r="FW191" s="24"/>
      <c r="FX191" s="24"/>
      <c r="FY191" s="24"/>
      <c r="FZ191" s="24"/>
      <c r="GA191" s="24"/>
      <c r="GB191" s="24"/>
      <c r="GC191" s="24"/>
      <c r="GD191" s="24"/>
      <c r="GE191" s="24"/>
      <c r="GF191" s="24"/>
      <c r="GG191" s="24"/>
      <c r="GH191" s="24"/>
      <c r="GI191" s="24"/>
      <c r="GJ191" s="24"/>
      <c r="GK191" s="24"/>
      <c r="GL191" s="24"/>
      <c r="GM191" s="24"/>
      <c r="GN191" s="24"/>
      <c r="GO191" s="24"/>
      <c r="GP191" s="24"/>
      <c r="GQ191" s="24"/>
      <c r="GR191" s="24"/>
      <c r="GS191" s="24"/>
      <c r="GT191" s="24"/>
      <c r="GU191" s="24"/>
      <c r="GV191" s="24"/>
      <c r="GW191" s="24"/>
      <c r="GX191" s="24"/>
      <c r="GY191" s="24"/>
      <c r="GZ191" s="24"/>
      <c r="HA191" s="24"/>
      <c r="HB191" s="24"/>
      <c r="HC191" s="24"/>
      <c r="HD191" s="24"/>
      <c r="HE191" s="24"/>
      <c r="HF191" s="24"/>
      <c r="HG191" s="24"/>
      <c r="HH191" s="24"/>
      <c r="HI191" s="24"/>
      <c r="HJ191" s="24"/>
      <c r="HK191" s="24"/>
      <c r="HL191" s="24"/>
      <c r="HM191" s="24"/>
      <c r="HN191" s="24"/>
      <c r="HO191" s="24"/>
      <c r="HP191" s="24"/>
      <c r="HQ191" s="24"/>
      <c r="HR191" s="24"/>
      <c r="HS191" s="24"/>
      <c r="HT191" s="24"/>
      <c r="HU191" s="24"/>
      <c r="HV191" s="24"/>
      <c r="HW191" s="24"/>
      <c r="HX191" s="10"/>
      <c r="HY191" s="18"/>
      <c r="HZ191" s="9"/>
      <c r="IA191" s="9"/>
      <c r="IB191" s="9"/>
      <c r="IC191" s="9"/>
      <c r="ID191" s="9"/>
      <c r="IE191" s="9"/>
      <c r="IF191" s="9"/>
      <c r="IG191" s="9"/>
      <c r="IH191" s="9"/>
      <c r="II191" s="9"/>
      <c r="IJ191" s="9"/>
      <c r="IK191" s="9"/>
      <c r="IL191" s="9"/>
      <c r="IM191" s="9"/>
      <c r="IN191" s="9"/>
      <c r="IO191" s="9"/>
      <c r="IP191" s="9"/>
      <c r="IQ191" s="9"/>
      <c r="IR191" s="11"/>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5"/>
      <c r="KE191" s="9"/>
      <c r="KF191" s="22"/>
      <c r="KG191" s="22"/>
      <c r="KH191" s="22"/>
      <c r="KI191" s="22"/>
      <c r="KJ191" s="22"/>
      <c r="KK191" s="22"/>
      <c r="KL191" s="22"/>
      <c r="KM191" s="22"/>
      <c r="KN191" s="22"/>
      <c r="KO191" s="22"/>
      <c r="KP191" s="22"/>
      <c r="KQ191" s="22"/>
      <c r="KR191" s="22"/>
      <c r="KS191" s="22"/>
      <c r="KT191" s="22"/>
      <c r="KU191" s="22"/>
      <c r="KV191" s="22"/>
      <c r="KW191" s="22"/>
      <c r="KX191" s="22"/>
      <c r="KY191" s="22"/>
      <c r="KZ191" s="22"/>
      <c r="LA191" s="22"/>
      <c r="LB191" s="22"/>
      <c r="LC191" s="22"/>
      <c r="LD191" s="22"/>
      <c r="LE191" s="22"/>
      <c r="LF191" s="22"/>
      <c r="LG191" s="22"/>
      <c r="LH191" s="22"/>
      <c r="LI191" s="22"/>
      <c r="LJ191" s="22"/>
      <c r="LK191" s="22"/>
      <c r="LL191" s="22"/>
      <c r="LM191" s="22"/>
      <c r="LN191" s="22"/>
      <c r="LO191" s="22"/>
      <c r="LP191" s="22"/>
      <c r="LQ191" s="22"/>
      <c r="LR191" s="22"/>
      <c r="LS191" s="22"/>
      <c r="LT191" s="22"/>
      <c r="LU191" s="22"/>
      <c r="LV191" s="22"/>
      <c r="LW191" s="22"/>
      <c r="LX191" s="22"/>
      <c r="LY191" s="22"/>
      <c r="LZ191" s="22"/>
      <c r="MA191" s="22"/>
      <c r="MB191" s="22"/>
      <c r="MC191" s="22"/>
      <c r="MD191" s="22"/>
      <c r="ME191" s="22"/>
      <c r="MF191" s="22"/>
      <c r="MG191" s="22"/>
      <c r="MH191" s="22"/>
      <c r="MI191" s="22"/>
      <c r="MJ191" s="22"/>
      <c r="MK191" s="22"/>
      <c r="ML191" s="22"/>
      <c r="MM191" s="22"/>
      <c r="MN191" s="18"/>
      <c r="MO191" s="20"/>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2"/>
      <c r="NQ191" s="12"/>
      <c r="NR191" s="12"/>
      <c r="NS191" s="12"/>
      <c r="NT191" s="15"/>
      <c r="NU191" s="15"/>
      <c r="NV191" s="14"/>
      <c r="NW191" s="18"/>
      <c r="NX191" s="22"/>
      <c r="NY191" s="22"/>
      <c r="NZ191" s="22"/>
      <c r="OA191" s="22"/>
      <c r="OB191" s="22"/>
      <c r="OC191" s="22"/>
      <c r="OD191" s="22"/>
      <c r="OE191" s="22"/>
      <c r="OF191" s="22"/>
      <c r="OG191" s="22"/>
      <c r="OH191" s="22"/>
      <c r="OI191" s="22"/>
      <c r="OJ191" s="22"/>
      <c r="OK191" s="22"/>
      <c r="OL191" s="22"/>
      <c r="OM191" s="22"/>
      <c r="ON191" s="17"/>
      <c r="OO191" s="18"/>
      <c r="OP191" s="14"/>
      <c r="OQ191" s="15"/>
      <c r="OR191" s="27"/>
      <c r="OS191" s="15"/>
      <c r="OT191" s="15"/>
      <c r="OU191" s="12"/>
      <c r="OV191" s="12"/>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2"/>
      <c r="QA191" s="14"/>
      <c r="QB191" s="16"/>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2"/>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12"/>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9"/>
      <c r="TT191" s="9"/>
    </row>
    <row r="192" spans="1:540" ht="9.6" customHeight="1" x14ac:dyDescent="0.3">
      <c r="A192" s="9"/>
      <c r="B192" s="9"/>
      <c r="C192" s="9"/>
      <c r="D192" s="9"/>
      <c r="E192" s="9"/>
      <c r="F192" s="9"/>
      <c r="G192" s="9"/>
      <c r="H192" s="9"/>
      <c r="I192" s="9"/>
      <c r="J192" s="9"/>
      <c r="K192" s="9"/>
      <c r="L192" s="9"/>
      <c r="M192" s="9"/>
      <c r="N192" s="17"/>
      <c r="O192" s="31"/>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12"/>
      <c r="CD192" s="13"/>
      <c r="CE192" s="22"/>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17"/>
      <c r="DL192" s="15"/>
      <c r="DM192" s="24"/>
      <c r="DN192" s="24"/>
      <c r="DO192" s="24"/>
      <c r="DP192" s="24"/>
      <c r="DQ192" s="24"/>
      <c r="DR192" s="24"/>
      <c r="DS192" s="24"/>
      <c r="DT192" s="24"/>
      <c r="DU192" s="24"/>
      <c r="DV192" s="24"/>
      <c r="DW192" s="24"/>
      <c r="DX192" s="24"/>
      <c r="DY192" s="40"/>
      <c r="DZ192" s="10"/>
      <c r="EA192" s="16"/>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17"/>
      <c r="FL192" s="16"/>
      <c r="FM192" s="15"/>
      <c r="FN192" s="24"/>
      <c r="FO192" s="10"/>
      <c r="FP192" s="24"/>
      <c r="FQ192" s="24"/>
      <c r="FR192" s="24"/>
      <c r="FS192" s="24"/>
      <c r="FT192" s="24"/>
      <c r="FU192" s="24"/>
      <c r="FV192" s="24"/>
      <c r="FW192" s="24"/>
      <c r="FX192" s="24"/>
      <c r="FY192" s="24"/>
      <c r="FZ192" s="24"/>
      <c r="GA192" s="24"/>
      <c r="GB192" s="24"/>
      <c r="GC192" s="24"/>
      <c r="GD192" s="24"/>
      <c r="GE192" s="24"/>
      <c r="GF192" s="24"/>
      <c r="GG192" s="24"/>
      <c r="GH192" s="24"/>
      <c r="GI192" s="24"/>
      <c r="GJ192" s="24"/>
      <c r="GK192" s="24"/>
      <c r="GL192" s="24"/>
      <c r="GM192" s="24"/>
      <c r="GN192" s="24"/>
      <c r="GO192" s="24"/>
      <c r="GP192" s="24"/>
      <c r="GQ192" s="24"/>
      <c r="GR192" s="24"/>
      <c r="GS192" s="24"/>
      <c r="GT192" s="24"/>
      <c r="GU192" s="24"/>
      <c r="GV192" s="24"/>
      <c r="GW192" s="24"/>
      <c r="GX192" s="24"/>
      <c r="GY192" s="24"/>
      <c r="GZ192" s="24"/>
      <c r="HA192" s="24"/>
      <c r="HB192" s="24"/>
      <c r="HC192" s="24"/>
      <c r="HD192" s="24"/>
      <c r="HE192" s="24"/>
      <c r="HF192" s="24"/>
      <c r="HG192" s="24"/>
      <c r="HH192" s="24"/>
      <c r="HI192" s="24"/>
      <c r="HJ192" s="24"/>
      <c r="HK192" s="24"/>
      <c r="HL192" s="24"/>
      <c r="HM192" s="24"/>
      <c r="HN192" s="24"/>
      <c r="HO192" s="24"/>
      <c r="HP192" s="24"/>
      <c r="HQ192" s="24"/>
      <c r="HR192" s="24"/>
      <c r="HS192" s="24"/>
      <c r="HT192" s="24"/>
      <c r="HU192" s="24"/>
      <c r="HV192" s="24"/>
      <c r="HW192" s="24"/>
      <c r="HX192" s="24"/>
      <c r="HY192" s="17"/>
      <c r="HZ192" s="9"/>
      <c r="IA192" s="9"/>
      <c r="IB192" s="9"/>
      <c r="IC192" s="9"/>
      <c r="ID192" s="9"/>
      <c r="IE192" s="9"/>
      <c r="IF192" s="9"/>
      <c r="IG192" s="9"/>
      <c r="IH192" s="9"/>
      <c r="II192" s="9"/>
      <c r="IJ192" s="9"/>
      <c r="IK192" s="9"/>
      <c r="IL192" s="9"/>
      <c r="IM192" s="9"/>
      <c r="IN192" s="9"/>
      <c r="IO192" s="9"/>
      <c r="IP192" s="9"/>
      <c r="IQ192" s="9"/>
      <c r="IR192" s="11"/>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22"/>
      <c r="KF192" s="17"/>
      <c r="KG192" s="22"/>
      <c r="KH192" s="22"/>
      <c r="KI192" s="22"/>
      <c r="KJ192" s="22"/>
      <c r="KK192" s="22"/>
      <c r="KL192" s="22"/>
      <c r="KM192" s="22"/>
      <c r="KN192" s="22"/>
      <c r="KO192" s="22"/>
      <c r="KP192" s="22"/>
      <c r="KQ192" s="22"/>
      <c r="KR192" s="22"/>
      <c r="KS192" s="22"/>
      <c r="KT192" s="22"/>
      <c r="KU192" s="22"/>
      <c r="KV192" s="22"/>
      <c r="KW192" s="22"/>
      <c r="KX192" s="22"/>
      <c r="KY192" s="22"/>
      <c r="KZ192" s="22"/>
      <c r="LA192" s="22"/>
      <c r="LB192" s="22"/>
      <c r="LC192" s="22"/>
      <c r="LD192" s="22"/>
      <c r="LE192" s="22"/>
      <c r="LF192" s="22"/>
      <c r="LG192" s="22"/>
      <c r="LH192" s="22"/>
      <c r="LI192" s="22"/>
      <c r="LJ192" s="22"/>
      <c r="LK192" s="22"/>
      <c r="LL192" s="22"/>
      <c r="LM192" s="22"/>
      <c r="LN192" s="22"/>
      <c r="LO192" s="22"/>
      <c r="LP192" s="22"/>
      <c r="LQ192" s="22"/>
      <c r="LR192" s="22"/>
      <c r="LS192" s="22"/>
      <c r="LT192" s="22"/>
      <c r="LU192" s="22"/>
      <c r="LV192" s="22"/>
      <c r="LW192" s="22"/>
      <c r="LX192" s="22"/>
      <c r="LY192" s="22"/>
      <c r="LZ192" s="22"/>
      <c r="MA192" s="22"/>
      <c r="MB192" s="22"/>
      <c r="MC192" s="22"/>
      <c r="MD192" s="22"/>
      <c r="ME192" s="22"/>
      <c r="MF192" s="22"/>
      <c r="MG192" s="22"/>
      <c r="MH192" s="22"/>
      <c r="MI192" s="22"/>
      <c r="MJ192" s="22"/>
      <c r="MK192" s="22"/>
      <c r="ML192" s="22"/>
      <c r="MM192" s="22"/>
      <c r="MN192" s="22"/>
      <c r="MO192" s="17"/>
      <c r="MP192" s="33"/>
      <c r="MQ192" s="14"/>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5"/>
      <c r="NX192" s="17"/>
      <c r="NY192" s="22"/>
      <c r="NZ192" s="22"/>
      <c r="OA192" s="22"/>
      <c r="OB192" s="22"/>
      <c r="OC192" s="22"/>
      <c r="OD192" s="22"/>
      <c r="OE192" s="22"/>
      <c r="OF192" s="22"/>
      <c r="OG192" s="22"/>
      <c r="OH192" s="22"/>
      <c r="OI192" s="22"/>
      <c r="OJ192" s="22"/>
      <c r="OK192" s="22"/>
      <c r="OL192" s="22"/>
      <c r="OM192" s="17"/>
      <c r="ON192" s="18"/>
      <c r="OO192" s="12"/>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5"/>
      <c r="PY192" s="13"/>
      <c r="PZ192" s="18"/>
      <c r="QA192" s="17"/>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2"/>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18"/>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9"/>
      <c r="TT192" s="9"/>
    </row>
    <row r="193" spans="1:540" ht="9.6" customHeight="1" x14ac:dyDescent="0.3">
      <c r="A193" s="9"/>
      <c r="B193" s="9"/>
      <c r="C193" s="9"/>
      <c r="D193" s="9"/>
      <c r="E193" s="9"/>
      <c r="F193" s="9"/>
      <c r="G193" s="9"/>
      <c r="H193" s="9"/>
      <c r="I193" s="9"/>
      <c r="J193" s="9"/>
      <c r="K193" s="9"/>
      <c r="L193" s="9"/>
      <c r="M193" s="9"/>
      <c r="N193" s="9"/>
      <c r="O193" s="17"/>
      <c r="P193" s="27"/>
      <c r="Q193" s="10"/>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31"/>
      <c r="CG193" s="22"/>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11"/>
      <c r="DN193" s="10"/>
      <c r="DO193" s="24"/>
      <c r="DP193" s="24"/>
      <c r="DQ193" s="24"/>
      <c r="DR193" s="24"/>
      <c r="DS193" s="24"/>
      <c r="DT193" s="24"/>
      <c r="DU193" s="24"/>
      <c r="DV193" s="24"/>
      <c r="DW193" s="24"/>
      <c r="DX193" s="12"/>
      <c r="DY193" s="13"/>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17"/>
      <c r="FI193" s="16"/>
      <c r="FJ193" s="27"/>
      <c r="FK193" s="24"/>
      <c r="FL193" s="10"/>
      <c r="FM193" s="24"/>
      <c r="FN193" s="24"/>
      <c r="FO193" s="24"/>
      <c r="FP193" s="24"/>
      <c r="FQ193" s="24"/>
      <c r="FR193" s="24"/>
      <c r="FS193" s="24"/>
      <c r="FT193" s="24"/>
      <c r="FU193" s="24"/>
      <c r="FV193" s="24"/>
      <c r="FW193" s="24"/>
      <c r="FX193" s="24"/>
      <c r="FY193" s="24"/>
      <c r="FZ193" s="24"/>
      <c r="GA193" s="24"/>
      <c r="GB193" s="24"/>
      <c r="GC193" s="24"/>
      <c r="GD193" s="24"/>
      <c r="GE193" s="24"/>
      <c r="GF193" s="24"/>
      <c r="GG193" s="24"/>
      <c r="GH193" s="24"/>
      <c r="GI193" s="24"/>
      <c r="GJ193" s="24"/>
      <c r="GK193" s="24"/>
      <c r="GL193" s="24"/>
      <c r="GM193" s="24"/>
      <c r="GN193" s="24"/>
      <c r="GO193" s="24"/>
      <c r="GP193" s="24"/>
      <c r="GQ193" s="24"/>
      <c r="GR193" s="24"/>
      <c r="GS193" s="24"/>
      <c r="GT193" s="24"/>
      <c r="GU193" s="24"/>
      <c r="GV193" s="24"/>
      <c r="GW193" s="24"/>
      <c r="GX193" s="24"/>
      <c r="GY193" s="24"/>
      <c r="GZ193" s="24"/>
      <c r="HA193" s="24"/>
      <c r="HB193" s="24"/>
      <c r="HC193" s="24"/>
      <c r="HD193" s="24"/>
      <c r="HE193" s="24"/>
      <c r="HF193" s="24"/>
      <c r="HG193" s="24"/>
      <c r="HH193" s="24"/>
      <c r="HI193" s="24"/>
      <c r="HJ193" s="24"/>
      <c r="HK193" s="24"/>
      <c r="HL193" s="24"/>
      <c r="HM193" s="24"/>
      <c r="HN193" s="24"/>
      <c r="HO193" s="24"/>
      <c r="HP193" s="24"/>
      <c r="HQ193" s="24"/>
      <c r="HR193" s="24"/>
      <c r="HS193" s="24"/>
      <c r="HT193" s="24"/>
      <c r="HU193" s="24"/>
      <c r="HV193" s="24"/>
      <c r="HW193" s="10"/>
      <c r="HX193" s="38"/>
      <c r="HY193" s="9"/>
      <c r="HZ193" s="9"/>
      <c r="IA193" s="9"/>
      <c r="IB193" s="9"/>
      <c r="IC193" s="9"/>
      <c r="ID193" s="9"/>
      <c r="IE193" s="9"/>
      <c r="IF193" s="9"/>
      <c r="IG193" s="9"/>
      <c r="IH193" s="9"/>
      <c r="II193" s="9"/>
      <c r="IJ193" s="9"/>
      <c r="IK193" s="9"/>
      <c r="IL193" s="9"/>
      <c r="IM193" s="9"/>
      <c r="IN193" s="9"/>
      <c r="IO193" s="9"/>
      <c r="IP193" s="9"/>
      <c r="IQ193" s="9"/>
      <c r="IR193" s="11"/>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5"/>
      <c r="KF193" s="17"/>
      <c r="KG193" s="22"/>
      <c r="KH193" s="22"/>
      <c r="KI193" s="22"/>
      <c r="KJ193" s="22"/>
      <c r="KK193" s="22"/>
      <c r="KL193" s="22"/>
      <c r="KM193" s="22"/>
      <c r="KN193" s="22"/>
      <c r="KO193" s="22"/>
      <c r="KP193" s="22"/>
      <c r="KQ193" s="22"/>
      <c r="KR193" s="22"/>
      <c r="KS193" s="22"/>
      <c r="KT193" s="22"/>
      <c r="KU193" s="22"/>
      <c r="KV193" s="22"/>
      <c r="KW193" s="22"/>
      <c r="KX193" s="22"/>
      <c r="KY193" s="22"/>
      <c r="KZ193" s="22"/>
      <c r="LA193" s="22"/>
      <c r="LB193" s="22"/>
      <c r="LC193" s="22"/>
      <c r="LD193" s="22"/>
      <c r="LE193" s="22"/>
      <c r="LF193" s="22"/>
      <c r="LG193" s="22"/>
      <c r="LH193" s="22"/>
      <c r="LI193" s="22"/>
      <c r="LJ193" s="22"/>
      <c r="LK193" s="22"/>
      <c r="LL193" s="22"/>
      <c r="LM193" s="22"/>
      <c r="LN193" s="22"/>
      <c r="LO193" s="22"/>
      <c r="LP193" s="22"/>
      <c r="LQ193" s="22"/>
      <c r="LR193" s="22"/>
      <c r="LS193" s="22"/>
      <c r="LT193" s="22"/>
      <c r="LU193" s="22"/>
      <c r="LV193" s="22"/>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17"/>
      <c r="MS193" s="16"/>
      <c r="MT193" s="12"/>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2"/>
      <c r="NY193" s="22"/>
      <c r="NZ193" s="17"/>
      <c r="OA193" s="22"/>
      <c r="OB193" s="22"/>
      <c r="OC193" s="22"/>
      <c r="OD193" s="22"/>
      <c r="OE193" s="22"/>
      <c r="OF193" s="22"/>
      <c r="OG193" s="22"/>
      <c r="OH193" s="22"/>
      <c r="OI193" s="22"/>
      <c r="OJ193" s="22"/>
      <c r="OK193" s="22"/>
      <c r="OL193" s="17"/>
      <c r="OM193" s="1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7"/>
      <c r="PV193" s="34"/>
      <c r="PW193" s="17"/>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2"/>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11"/>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9"/>
      <c r="TT193" s="9"/>
    </row>
    <row r="194" spans="1:540" ht="9.6" customHeight="1" x14ac:dyDescent="0.3">
      <c r="A194" s="9"/>
      <c r="B194" s="9"/>
      <c r="C194" s="9"/>
      <c r="D194" s="9"/>
      <c r="E194" s="9"/>
      <c r="F194" s="9"/>
      <c r="G194" s="9"/>
      <c r="H194" s="9"/>
      <c r="I194" s="9"/>
      <c r="J194" s="9"/>
      <c r="K194" s="9"/>
      <c r="L194" s="9"/>
      <c r="M194" s="9"/>
      <c r="N194" s="9"/>
      <c r="O194" s="9"/>
      <c r="P194" s="22"/>
      <c r="Q194" s="12"/>
      <c r="R194" s="10"/>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11"/>
      <c r="CI194" s="18"/>
      <c r="CJ194" s="17"/>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18"/>
      <c r="DO194" s="13"/>
      <c r="DP194" s="31"/>
      <c r="DQ194" s="15"/>
      <c r="DR194" s="27"/>
      <c r="DS194" s="15"/>
      <c r="DT194" s="15"/>
      <c r="DU194" s="11"/>
      <c r="DV194" s="13"/>
      <c r="DW194" s="29"/>
      <c r="DX194" s="17"/>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17"/>
      <c r="FF194" s="29"/>
      <c r="FG194" s="11"/>
      <c r="FH194" s="24"/>
      <c r="FI194" s="10"/>
      <c r="FJ194" s="24"/>
      <c r="FK194" s="24"/>
      <c r="FL194" s="24"/>
      <c r="FM194" s="24"/>
      <c r="FN194" s="24"/>
      <c r="FO194" s="24"/>
      <c r="FP194" s="24"/>
      <c r="FQ194" s="24"/>
      <c r="FR194" s="24"/>
      <c r="FS194" s="24"/>
      <c r="FT194" s="24"/>
      <c r="FU194" s="24"/>
      <c r="FV194" s="24"/>
      <c r="FW194" s="24"/>
      <c r="FX194" s="24"/>
      <c r="FY194" s="24"/>
      <c r="FZ194" s="24"/>
      <c r="GA194" s="24"/>
      <c r="GB194" s="24"/>
      <c r="GC194" s="24"/>
      <c r="GD194" s="24"/>
      <c r="GE194" s="24"/>
      <c r="GF194" s="24"/>
      <c r="GG194" s="24"/>
      <c r="GH194" s="24"/>
      <c r="GI194" s="24"/>
      <c r="GJ194" s="24"/>
      <c r="GK194" s="24"/>
      <c r="GL194" s="24"/>
      <c r="GM194" s="24"/>
      <c r="GN194" s="24"/>
      <c r="GO194" s="24"/>
      <c r="GP194" s="24"/>
      <c r="GQ194" s="24"/>
      <c r="GR194" s="24"/>
      <c r="GS194" s="24"/>
      <c r="GT194" s="24"/>
      <c r="GU194" s="24"/>
      <c r="GV194" s="24"/>
      <c r="GW194" s="24"/>
      <c r="GX194" s="24"/>
      <c r="GY194" s="24"/>
      <c r="GZ194" s="24"/>
      <c r="HA194" s="24"/>
      <c r="HB194" s="24"/>
      <c r="HC194" s="24"/>
      <c r="HD194" s="24"/>
      <c r="HE194" s="24"/>
      <c r="HF194" s="24"/>
      <c r="HG194" s="24"/>
      <c r="HH194" s="24"/>
      <c r="HI194" s="24"/>
      <c r="HJ194" s="24"/>
      <c r="HK194" s="24"/>
      <c r="HL194" s="24"/>
      <c r="HM194" s="24"/>
      <c r="HN194" s="24"/>
      <c r="HO194" s="24"/>
      <c r="HP194" s="24"/>
      <c r="HQ194" s="24"/>
      <c r="HR194" s="24"/>
      <c r="HS194" s="24"/>
      <c r="HT194" s="10"/>
      <c r="HU194" s="10"/>
      <c r="HV194" s="27"/>
      <c r="HW194" s="16"/>
      <c r="HX194" s="17"/>
      <c r="HY194" s="9"/>
      <c r="HZ194" s="9"/>
      <c r="IA194" s="9"/>
      <c r="IB194" s="9"/>
      <c r="IC194" s="9"/>
      <c r="ID194" s="9"/>
      <c r="IE194" s="9"/>
      <c r="IF194" s="9"/>
      <c r="IG194" s="9"/>
      <c r="IH194" s="9"/>
      <c r="II194" s="9"/>
      <c r="IJ194" s="9"/>
      <c r="IK194" s="9"/>
      <c r="IL194" s="9"/>
      <c r="IM194" s="9"/>
      <c r="IN194" s="9"/>
      <c r="IO194" s="9"/>
      <c r="IP194" s="9"/>
      <c r="IQ194" s="9"/>
      <c r="IR194" s="11"/>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3"/>
      <c r="KG194" s="17"/>
      <c r="KH194" s="22"/>
      <c r="KI194" s="22"/>
      <c r="KJ194" s="22"/>
      <c r="KK194" s="22"/>
      <c r="KL194" s="22"/>
      <c r="KM194" s="22"/>
      <c r="KN194" s="22"/>
      <c r="KO194" s="22"/>
      <c r="KP194" s="22"/>
      <c r="KQ194" s="22"/>
      <c r="KR194" s="22"/>
      <c r="KS194" s="22"/>
      <c r="KT194" s="22"/>
      <c r="KU194" s="22"/>
      <c r="KV194" s="22"/>
      <c r="KW194" s="22"/>
      <c r="KX194" s="22"/>
      <c r="KY194" s="22"/>
      <c r="KZ194" s="22"/>
      <c r="LA194" s="22"/>
      <c r="LB194" s="22"/>
      <c r="LC194" s="22"/>
      <c r="LD194" s="22"/>
      <c r="LE194" s="22"/>
      <c r="LF194" s="22"/>
      <c r="LG194" s="22"/>
      <c r="LH194" s="22"/>
      <c r="LI194" s="22"/>
      <c r="LJ194" s="22"/>
      <c r="LK194" s="22"/>
      <c r="LL194" s="22"/>
      <c r="LM194" s="22"/>
      <c r="LN194" s="22"/>
      <c r="LO194" s="22"/>
      <c r="LP194" s="22"/>
      <c r="LQ194" s="22"/>
      <c r="LR194" s="22"/>
      <c r="LS194" s="22"/>
      <c r="LT194" s="22"/>
      <c r="LU194" s="22"/>
      <c r="LV194" s="22"/>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17"/>
      <c r="MT194" s="17"/>
      <c r="MU194" s="13"/>
      <c r="MV194" s="15"/>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2"/>
      <c r="NZ194" s="38"/>
      <c r="OA194" s="17"/>
      <c r="OB194" s="22"/>
      <c r="OC194" s="22"/>
      <c r="OD194" s="22"/>
      <c r="OE194" s="22"/>
      <c r="OF194" s="22"/>
      <c r="OG194" s="22"/>
      <c r="OH194" s="17"/>
      <c r="OI194" s="17"/>
      <c r="OJ194" s="22"/>
      <c r="OK194" s="38"/>
      <c r="OL194" s="15"/>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7"/>
      <c r="PS194" s="14"/>
      <c r="PT194" s="18"/>
      <c r="PU194" s="17"/>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2"/>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16"/>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9"/>
      <c r="TT194" s="9"/>
    </row>
    <row r="195" spans="1:540" ht="9.6" customHeight="1" x14ac:dyDescent="0.3">
      <c r="A195" s="9"/>
      <c r="B195" s="9"/>
      <c r="C195" s="9"/>
      <c r="D195" s="9"/>
      <c r="E195" s="9"/>
      <c r="F195" s="9"/>
      <c r="G195" s="9"/>
      <c r="H195" s="9"/>
      <c r="I195" s="9"/>
      <c r="J195" s="9"/>
      <c r="K195" s="9"/>
      <c r="L195" s="9"/>
      <c r="M195" s="9"/>
      <c r="N195" s="9"/>
      <c r="O195" s="9"/>
      <c r="P195" s="9"/>
      <c r="Q195" s="22"/>
      <c r="R195" s="14"/>
      <c r="S195" s="12"/>
      <c r="T195" s="10"/>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10"/>
      <c r="CJ195" s="15"/>
      <c r="CK195" s="16"/>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17"/>
      <c r="DR195" s="22"/>
      <c r="DS195" s="22"/>
      <c r="DT195" s="17"/>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18"/>
      <c r="FD195" s="13"/>
      <c r="FE195" s="31"/>
      <c r="FF195" s="10"/>
      <c r="FG195" s="10"/>
      <c r="FH195" s="24"/>
      <c r="FI195" s="24"/>
      <c r="FJ195" s="24"/>
      <c r="FK195" s="24"/>
      <c r="FL195" s="24"/>
      <c r="FM195" s="24"/>
      <c r="FN195" s="24"/>
      <c r="FO195" s="24"/>
      <c r="FP195" s="24"/>
      <c r="FQ195" s="24"/>
      <c r="FR195" s="24"/>
      <c r="FS195" s="24"/>
      <c r="FT195" s="24"/>
      <c r="FU195" s="24"/>
      <c r="FV195" s="24"/>
      <c r="FW195" s="24"/>
      <c r="FX195" s="24"/>
      <c r="FY195" s="24"/>
      <c r="FZ195" s="24"/>
      <c r="GA195" s="24"/>
      <c r="GB195" s="24"/>
      <c r="GC195" s="24"/>
      <c r="GD195" s="24"/>
      <c r="GE195" s="24"/>
      <c r="GF195" s="24"/>
      <c r="GG195" s="24"/>
      <c r="GH195" s="24"/>
      <c r="GI195" s="24"/>
      <c r="GJ195" s="24"/>
      <c r="GK195" s="24"/>
      <c r="GL195" s="24"/>
      <c r="GM195" s="24"/>
      <c r="GN195" s="24"/>
      <c r="GO195" s="24"/>
      <c r="GP195" s="24"/>
      <c r="GQ195" s="24"/>
      <c r="GR195" s="24"/>
      <c r="GS195" s="24"/>
      <c r="GT195" s="24"/>
      <c r="GU195" s="24"/>
      <c r="GV195" s="24"/>
      <c r="GW195" s="24"/>
      <c r="GX195" s="24"/>
      <c r="GY195" s="24"/>
      <c r="GZ195" s="24"/>
      <c r="HA195" s="10"/>
      <c r="HB195" s="24"/>
      <c r="HC195" s="24"/>
      <c r="HD195" s="24"/>
      <c r="HE195" s="24"/>
      <c r="HF195" s="24"/>
      <c r="HG195" s="24"/>
      <c r="HH195" s="24"/>
      <c r="HI195" s="24"/>
      <c r="HJ195" s="24"/>
      <c r="HK195" s="24"/>
      <c r="HL195" s="24"/>
      <c r="HM195" s="24"/>
      <c r="HN195" s="24"/>
      <c r="HO195" s="24"/>
      <c r="HP195" s="24"/>
      <c r="HQ195" s="12"/>
      <c r="HR195" s="27"/>
      <c r="HS195" s="12"/>
      <c r="HT195" s="15"/>
      <c r="HU195" s="32"/>
      <c r="HV195" s="22"/>
      <c r="HW195" s="9"/>
      <c r="HX195" s="9"/>
      <c r="HY195" s="9"/>
      <c r="HZ195" s="9"/>
      <c r="IA195" s="9"/>
      <c r="IB195" s="9"/>
      <c r="IC195" s="9"/>
      <c r="ID195" s="9"/>
      <c r="IE195" s="9"/>
      <c r="IF195" s="9"/>
      <c r="IG195" s="9"/>
      <c r="IH195" s="9"/>
      <c r="II195" s="9"/>
      <c r="IJ195" s="9"/>
      <c r="IK195" s="9"/>
      <c r="IL195" s="9"/>
      <c r="IM195" s="9"/>
      <c r="IN195" s="9"/>
      <c r="IO195" s="9"/>
      <c r="IP195" s="9"/>
      <c r="IQ195" s="9"/>
      <c r="IR195" s="11"/>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13"/>
      <c r="KH195" s="17"/>
      <c r="KI195" s="22"/>
      <c r="KJ195" s="22"/>
      <c r="KK195" s="22"/>
      <c r="KL195" s="22"/>
      <c r="KM195" s="22"/>
      <c r="KN195" s="22"/>
      <c r="KO195" s="22"/>
      <c r="KP195" s="22"/>
      <c r="KQ195" s="22"/>
      <c r="KR195" s="22"/>
      <c r="KS195" s="22"/>
      <c r="KT195" s="22"/>
      <c r="KU195" s="22"/>
      <c r="KV195" s="22"/>
      <c r="KW195" s="22"/>
      <c r="KX195" s="22"/>
      <c r="KY195" s="22"/>
      <c r="KZ195" s="22"/>
      <c r="LA195" s="22"/>
      <c r="LB195" s="22"/>
      <c r="LC195" s="22"/>
      <c r="LD195" s="22"/>
      <c r="LE195" s="22"/>
      <c r="LF195" s="22"/>
      <c r="LG195" s="22"/>
      <c r="LH195" s="22"/>
      <c r="LI195" s="22"/>
      <c r="LJ195" s="22"/>
      <c r="LK195" s="22"/>
      <c r="LL195" s="22"/>
      <c r="LM195" s="22"/>
      <c r="LN195" s="22"/>
      <c r="LO195" s="22"/>
      <c r="LP195" s="22"/>
      <c r="LQ195" s="22"/>
      <c r="LR195" s="22"/>
      <c r="LS195" s="22"/>
      <c r="LT195" s="22"/>
      <c r="LU195" s="22"/>
      <c r="LV195" s="22"/>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17"/>
      <c r="MV195" s="17"/>
      <c r="MW195" s="16"/>
      <c r="MX195" s="12"/>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11"/>
      <c r="OB195" s="16"/>
      <c r="OC195" s="16"/>
      <c r="OD195" s="22"/>
      <c r="OE195" s="22"/>
      <c r="OF195" s="22"/>
      <c r="OG195" s="16"/>
      <c r="OH195" s="16"/>
      <c r="OI195" s="14"/>
      <c r="OJ195" s="12"/>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1"/>
      <c r="PQ195" s="16"/>
      <c r="PR195" s="17"/>
      <c r="PS195" s="17"/>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2"/>
      <c r="RK195" s="22"/>
      <c r="RL195" s="22"/>
      <c r="RM195" s="22"/>
      <c r="RN195" s="22"/>
      <c r="RO195" s="22"/>
      <c r="RP195" s="22"/>
      <c r="RQ195" s="22"/>
      <c r="RR195" s="22"/>
      <c r="RS195" s="22"/>
      <c r="RT195" s="22"/>
      <c r="RU195" s="22"/>
      <c r="RV195" s="22"/>
      <c r="RW195" s="22"/>
      <c r="RX195" s="22"/>
      <c r="RY195" s="22"/>
      <c r="RZ195" s="22"/>
      <c r="SA195" s="22"/>
      <c r="SB195" s="22"/>
      <c r="SC195" s="22"/>
      <c r="SD195" s="22"/>
      <c r="SE195" s="16"/>
      <c r="SF195" s="12"/>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9"/>
      <c r="TT195" s="9"/>
    </row>
    <row r="196" spans="1:540" ht="9.6" customHeight="1" x14ac:dyDescent="0.3">
      <c r="A196" s="9"/>
      <c r="B196" s="9"/>
      <c r="C196" s="9"/>
      <c r="D196" s="9"/>
      <c r="E196" s="9"/>
      <c r="F196" s="9"/>
      <c r="G196" s="9"/>
      <c r="H196" s="9"/>
      <c r="I196" s="9"/>
      <c r="J196" s="9"/>
      <c r="K196" s="9"/>
      <c r="L196" s="9"/>
      <c r="M196" s="9"/>
      <c r="N196" s="9"/>
      <c r="O196" s="9"/>
      <c r="P196" s="9"/>
      <c r="Q196" s="9"/>
      <c r="R196" s="9"/>
      <c r="S196" s="22"/>
      <c r="T196" s="13"/>
      <c r="U196" s="31"/>
      <c r="V196" s="24"/>
      <c r="W196" s="10"/>
      <c r="X196" s="10"/>
      <c r="Y196" s="10"/>
      <c r="Z196" s="10"/>
      <c r="AA196" s="10"/>
      <c r="AB196" s="10"/>
      <c r="AC196" s="10"/>
      <c r="AD196" s="10"/>
      <c r="AE196" s="10"/>
      <c r="AF196" s="10"/>
      <c r="AG196" s="10"/>
      <c r="AH196" s="10"/>
      <c r="AI196" s="10"/>
      <c r="AJ196" s="10"/>
      <c r="AK196" s="10"/>
      <c r="AL196" s="10"/>
      <c r="AM196" s="24"/>
      <c r="AN196" s="10"/>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10"/>
      <c r="CL196" s="31"/>
      <c r="CM196" s="29"/>
      <c r="CN196" s="17"/>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22"/>
      <c r="FB196" s="15"/>
      <c r="FC196" s="24"/>
      <c r="FD196" s="10"/>
      <c r="FE196" s="24"/>
      <c r="FF196" s="24"/>
      <c r="FG196" s="24"/>
      <c r="FH196" s="24"/>
      <c r="FI196" s="24"/>
      <c r="FJ196" s="24"/>
      <c r="FK196" s="24"/>
      <c r="FL196" s="24"/>
      <c r="FM196" s="24"/>
      <c r="FN196" s="24"/>
      <c r="FO196" s="24"/>
      <c r="FP196" s="24"/>
      <c r="FQ196" s="24"/>
      <c r="FR196" s="24"/>
      <c r="FS196" s="24"/>
      <c r="FT196" s="24"/>
      <c r="FU196" s="24"/>
      <c r="FV196" s="24"/>
      <c r="FW196" s="24"/>
      <c r="FX196" s="24"/>
      <c r="FY196" s="24"/>
      <c r="FZ196" s="24"/>
      <c r="GA196" s="24"/>
      <c r="GB196" s="24"/>
      <c r="GC196" s="24"/>
      <c r="GD196" s="24"/>
      <c r="GE196" s="24"/>
      <c r="GF196" s="24"/>
      <c r="GG196" s="24"/>
      <c r="GH196" s="24"/>
      <c r="GI196" s="24"/>
      <c r="GJ196" s="24"/>
      <c r="GK196" s="24"/>
      <c r="GL196" s="24"/>
      <c r="GM196" s="24"/>
      <c r="GN196" s="24"/>
      <c r="GO196" s="24"/>
      <c r="GP196" s="24"/>
      <c r="GQ196" s="24"/>
      <c r="GR196" s="24"/>
      <c r="GS196" s="24"/>
      <c r="GT196" s="24"/>
      <c r="GU196" s="24"/>
      <c r="GV196" s="10"/>
      <c r="GW196" s="24"/>
      <c r="GX196" s="10"/>
      <c r="GY196" s="10"/>
      <c r="GZ196" s="24"/>
      <c r="HA196" s="15"/>
      <c r="HB196" s="13"/>
      <c r="HC196" s="13"/>
      <c r="HD196" s="16"/>
      <c r="HE196" s="38"/>
      <c r="HF196" s="29"/>
      <c r="HG196" s="29"/>
      <c r="HH196" s="29"/>
      <c r="HI196" s="33"/>
      <c r="HJ196" s="33"/>
      <c r="HK196" s="33"/>
      <c r="HL196" s="33"/>
      <c r="HM196" s="33"/>
      <c r="HN196" s="18"/>
      <c r="HO196" s="18"/>
      <c r="HP196" s="18"/>
      <c r="HQ196" s="18"/>
      <c r="HR196" s="17"/>
      <c r="HS196" s="17"/>
      <c r="HT196" s="17"/>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11"/>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11"/>
      <c r="KI196" s="22"/>
      <c r="KJ196" s="17"/>
      <c r="KK196" s="17"/>
      <c r="KL196" s="22"/>
      <c r="KM196" s="22"/>
      <c r="KN196" s="22"/>
      <c r="KO196" s="22"/>
      <c r="KP196" s="22"/>
      <c r="KQ196" s="22"/>
      <c r="KR196" s="22"/>
      <c r="KS196" s="22"/>
      <c r="KT196" s="22"/>
      <c r="KU196" s="22"/>
      <c r="KV196" s="22"/>
      <c r="KW196" s="22"/>
      <c r="KX196" s="22"/>
      <c r="KY196" s="22"/>
      <c r="KZ196" s="22"/>
      <c r="LA196" s="22"/>
      <c r="LB196" s="22"/>
      <c r="LC196" s="22"/>
      <c r="LD196" s="22"/>
      <c r="LE196" s="22"/>
      <c r="LF196" s="22"/>
      <c r="LG196" s="22"/>
      <c r="LH196" s="22"/>
      <c r="LI196" s="22"/>
      <c r="LJ196" s="22"/>
      <c r="LK196" s="22"/>
      <c r="LL196" s="22"/>
      <c r="LM196" s="22"/>
      <c r="LN196" s="22"/>
      <c r="LO196" s="22"/>
      <c r="LP196" s="22"/>
      <c r="LQ196" s="22"/>
      <c r="LR196" s="22"/>
      <c r="LS196" s="22"/>
      <c r="LT196" s="22"/>
      <c r="LU196" s="22"/>
      <c r="LV196" s="22"/>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17"/>
      <c r="MX196" s="17"/>
      <c r="MY196" s="16"/>
      <c r="MZ196" s="15"/>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2"/>
      <c r="OE196" s="12"/>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11"/>
      <c r="PO196" s="22"/>
      <c r="PP196" s="17"/>
      <c r="PQ196" s="22"/>
      <c r="PR196" s="22"/>
      <c r="PS196" s="22"/>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2"/>
      <c r="RK196" s="22"/>
      <c r="RL196" s="22"/>
      <c r="RM196" s="22"/>
      <c r="RN196" s="22"/>
      <c r="RO196" s="22"/>
      <c r="RP196" s="22"/>
      <c r="RQ196" s="22"/>
      <c r="RR196" s="17"/>
      <c r="RS196" s="17"/>
      <c r="RT196" s="17"/>
      <c r="RU196" s="17"/>
      <c r="RV196" s="17"/>
      <c r="RW196" s="17"/>
      <c r="RX196" s="17"/>
      <c r="RY196" s="17"/>
      <c r="RZ196" s="17"/>
      <c r="SA196" s="18"/>
      <c r="SB196" s="18"/>
      <c r="SC196" s="16"/>
      <c r="SD196" s="14"/>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9"/>
      <c r="TT196" s="9"/>
    </row>
    <row r="197" spans="1:540" ht="9.6" customHeight="1" x14ac:dyDescent="0.3">
      <c r="A197" s="9"/>
      <c r="B197" s="9"/>
      <c r="C197" s="9"/>
      <c r="D197" s="9"/>
      <c r="E197" s="9"/>
      <c r="F197" s="9"/>
      <c r="G197" s="9"/>
      <c r="H197" s="9"/>
      <c r="I197" s="9"/>
      <c r="J197" s="9"/>
      <c r="K197" s="9"/>
      <c r="L197" s="9"/>
      <c r="M197" s="9"/>
      <c r="N197" s="9"/>
      <c r="O197" s="9"/>
      <c r="P197" s="9"/>
      <c r="Q197" s="9"/>
      <c r="R197" s="9"/>
      <c r="S197" s="9"/>
      <c r="T197" s="9"/>
      <c r="U197" s="9"/>
      <c r="V197" s="9"/>
      <c r="W197" s="9"/>
      <c r="X197" s="17"/>
      <c r="Y197" s="16"/>
      <c r="Z197" s="16"/>
      <c r="AA197" s="16"/>
      <c r="AB197" s="16"/>
      <c r="AC197" s="13"/>
      <c r="AD197" s="13"/>
      <c r="AE197" s="13"/>
      <c r="AF197" s="13"/>
      <c r="AG197" s="13"/>
      <c r="AH197" s="13"/>
      <c r="AI197" s="13"/>
      <c r="AJ197" s="13"/>
      <c r="AK197" s="13"/>
      <c r="AL197" s="14"/>
      <c r="AM197" s="11"/>
      <c r="AN197" s="12"/>
      <c r="AO197" s="12"/>
      <c r="AP197" s="12"/>
      <c r="AQ197" s="10"/>
      <c r="AR197" s="10"/>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10"/>
      <c r="CN197" s="10"/>
      <c r="CO197" s="32"/>
      <c r="CP197" s="22"/>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17"/>
      <c r="EY197" s="16"/>
      <c r="EZ197" s="48"/>
      <c r="FA197" s="10"/>
      <c r="FB197" s="24"/>
      <c r="FC197" s="24"/>
      <c r="FD197" s="24"/>
      <c r="FE197" s="24"/>
      <c r="FF197" s="24"/>
      <c r="FG197" s="24"/>
      <c r="FH197" s="24"/>
      <c r="FI197" s="24"/>
      <c r="FJ197" s="24"/>
      <c r="FK197" s="24"/>
      <c r="FL197" s="24"/>
      <c r="FM197" s="24"/>
      <c r="FN197" s="24"/>
      <c r="FO197" s="24"/>
      <c r="FP197" s="24"/>
      <c r="FQ197" s="24"/>
      <c r="FR197" s="24"/>
      <c r="FS197" s="24"/>
      <c r="FT197" s="24"/>
      <c r="FU197" s="24"/>
      <c r="FV197" s="24"/>
      <c r="FW197" s="24"/>
      <c r="FX197" s="24"/>
      <c r="FY197" s="24"/>
      <c r="FZ197" s="24"/>
      <c r="GA197" s="24"/>
      <c r="GB197" s="24"/>
      <c r="GC197" s="24"/>
      <c r="GD197" s="24"/>
      <c r="GE197" s="24"/>
      <c r="GF197" s="24"/>
      <c r="GG197" s="24"/>
      <c r="GH197" s="24"/>
      <c r="GI197" s="24"/>
      <c r="GJ197" s="24"/>
      <c r="GK197" s="24"/>
      <c r="GL197" s="24"/>
      <c r="GM197" s="24"/>
      <c r="GN197" s="24"/>
      <c r="GO197" s="24"/>
      <c r="GP197" s="24"/>
      <c r="GQ197" s="24"/>
      <c r="GR197" s="10"/>
      <c r="GS197" s="10"/>
      <c r="GT197" s="12"/>
      <c r="GU197" s="12"/>
      <c r="GV197" s="25"/>
      <c r="GW197" s="21"/>
      <c r="GX197" s="13"/>
      <c r="GY197" s="17"/>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11"/>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2"/>
      <c r="KK197" s="16"/>
      <c r="KL197" s="18"/>
      <c r="KM197" s="22"/>
      <c r="KN197" s="17"/>
      <c r="KO197" s="9"/>
      <c r="KP197" s="17"/>
      <c r="KQ197" s="17"/>
      <c r="KR197" s="17"/>
      <c r="KS197" s="17"/>
      <c r="KT197" s="17"/>
      <c r="KU197" s="17"/>
      <c r="KV197" s="17"/>
      <c r="KW197" s="17"/>
      <c r="KX197" s="17"/>
      <c r="KY197" s="17"/>
      <c r="KZ197" s="17"/>
      <c r="LA197" s="9"/>
      <c r="LB197" s="22"/>
      <c r="LC197" s="22"/>
      <c r="LD197" s="22"/>
      <c r="LE197" s="22"/>
      <c r="LF197" s="22"/>
      <c r="LG197" s="22"/>
      <c r="LH197" s="22"/>
      <c r="LI197" s="22"/>
      <c r="LJ197" s="22"/>
      <c r="LK197" s="22"/>
      <c r="LL197" s="22"/>
      <c r="LM197" s="22"/>
      <c r="LN197" s="22"/>
      <c r="LO197" s="22"/>
      <c r="LP197" s="22"/>
      <c r="LQ197" s="22"/>
      <c r="LR197" s="22"/>
      <c r="LS197" s="22"/>
      <c r="LT197" s="22"/>
      <c r="LU197" s="22"/>
      <c r="LV197" s="22"/>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17"/>
      <c r="MZ197" s="17"/>
      <c r="NA197" s="18"/>
      <c r="NB197" s="19"/>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2"/>
      <c r="PL197" s="26"/>
      <c r="PM197" s="17"/>
      <c r="PN197" s="17"/>
      <c r="PO197" s="22"/>
      <c r="PP197" s="22"/>
      <c r="PQ197" s="22"/>
      <c r="PR197" s="22"/>
      <c r="PS197" s="22"/>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9"/>
      <c r="RH197" s="22"/>
      <c r="RI197" s="18"/>
      <c r="RJ197" s="16"/>
      <c r="RK197" s="11"/>
      <c r="RL197" s="11"/>
      <c r="RM197" s="11"/>
      <c r="RN197" s="11"/>
      <c r="RO197" s="15"/>
      <c r="RP197" s="15"/>
      <c r="RQ197" s="15"/>
      <c r="RR197" s="12"/>
      <c r="RS197" s="12"/>
      <c r="RT197" s="12"/>
      <c r="RU197" s="12"/>
      <c r="RV197" s="12"/>
      <c r="RW197" s="12"/>
      <c r="RX197" s="12"/>
      <c r="RY197" s="12"/>
      <c r="RZ197" s="12"/>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9"/>
      <c r="TT197" s="9"/>
    </row>
    <row r="198" spans="1:540" ht="9.6" customHeight="1" x14ac:dyDescent="0.3">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22"/>
      <c r="AQ198" s="18"/>
      <c r="AR198" s="16"/>
      <c r="AS198" s="14"/>
      <c r="AT198" s="15"/>
      <c r="AU198" s="15"/>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10"/>
      <c r="CO198" s="10"/>
      <c r="CP198" s="10"/>
      <c r="CQ198" s="20"/>
      <c r="CR198" s="18"/>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17"/>
      <c r="EV198" s="18"/>
      <c r="EW198" s="11"/>
      <c r="EX198" s="10"/>
      <c r="EY198" s="10"/>
      <c r="EZ198" s="10"/>
      <c r="FA198" s="24"/>
      <c r="FB198" s="24"/>
      <c r="FC198" s="24"/>
      <c r="FD198" s="24"/>
      <c r="FE198" s="24"/>
      <c r="FF198" s="24"/>
      <c r="FG198" s="24"/>
      <c r="FH198" s="24"/>
      <c r="FI198" s="24"/>
      <c r="FJ198" s="24"/>
      <c r="FK198" s="24"/>
      <c r="FL198" s="24"/>
      <c r="FM198" s="24"/>
      <c r="FN198" s="24"/>
      <c r="FO198" s="24"/>
      <c r="FP198" s="24"/>
      <c r="FQ198" s="24"/>
      <c r="FR198" s="24"/>
      <c r="FS198" s="24"/>
      <c r="FT198" s="24"/>
      <c r="FU198" s="24"/>
      <c r="FV198" s="24"/>
      <c r="FW198" s="24"/>
      <c r="FX198" s="24"/>
      <c r="FY198" s="24"/>
      <c r="FZ198" s="24"/>
      <c r="GA198" s="24"/>
      <c r="GB198" s="24"/>
      <c r="GC198" s="24"/>
      <c r="GD198" s="24"/>
      <c r="GE198" s="24"/>
      <c r="GF198" s="24"/>
      <c r="GG198" s="24"/>
      <c r="GH198" s="24"/>
      <c r="GI198" s="24"/>
      <c r="GJ198" s="24"/>
      <c r="GK198" s="24"/>
      <c r="GL198" s="24"/>
      <c r="GM198" s="24"/>
      <c r="GN198" s="31"/>
      <c r="GO198" s="15"/>
      <c r="GP198" s="14"/>
      <c r="GQ198" s="41"/>
      <c r="GR198" s="16"/>
      <c r="GS198" s="18"/>
      <c r="GT198" s="17"/>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11"/>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2"/>
      <c r="KO198" s="15"/>
      <c r="KP198" s="15"/>
      <c r="KQ198" s="15"/>
      <c r="KR198" s="15"/>
      <c r="KS198" s="15"/>
      <c r="KT198" s="15"/>
      <c r="KU198" s="15"/>
      <c r="KV198" s="15"/>
      <c r="KW198" s="15"/>
      <c r="KX198" s="15"/>
      <c r="KY198" s="15"/>
      <c r="KZ198" s="15"/>
      <c r="LA198" s="14"/>
      <c r="LB198" s="23"/>
      <c r="LC198" s="16"/>
      <c r="LD198" s="18"/>
      <c r="LE198" s="18"/>
      <c r="LF198" s="22"/>
      <c r="LG198" s="22"/>
      <c r="LH198" s="17"/>
      <c r="LI198" s="22"/>
      <c r="LJ198" s="22"/>
      <c r="LK198" s="22"/>
      <c r="LL198" s="22"/>
      <c r="LM198" s="22"/>
      <c r="LN198" s="22"/>
      <c r="LO198" s="22"/>
      <c r="LP198" s="22"/>
      <c r="LQ198" s="22"/>
      <c r="LR198" s="22"/>
      <c r="LS198" s="22"/>
      <c r="LT198" s="22"/>
      <c r="LU198" s="22"/>
      <c r="LV198" s="22"/>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17"/>
      <c r="NB198" s="17"/>
      <c r="NC198" s="18"/>
      <c r="ND198" s="14"/>
      <c r="NE198" s="12"/>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2"/>
      <c r="PI198" s="15"/>
      <c r="PJ198" s="18"/>
      <c r="PK198" s="17"/>
      <c r="PL198" s="17"/>
      <c r="PM198" s="22"/>
      <c r="PN198" s="22"/>
      <c r="PO198" s="22"/>
      <c r="PP198" s="22"/>
      <c r="PQ198" s="22"/>
      <c r="PR198" s="22"/>
      <c r="PS198" s="22"/>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18"/>
      <c r="RB198" s="22"/>
      <c r="RC198" s="18"/>
      <c r="RD198" s="16"/>
      <c r="RE198" s="16"/>
      <c r="RF198" s="13"/>
      <c r="RG198" s="15"/>
      <c r="RH198" s="12"/>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9"/>
      <c r="TT198" s="9"/>
    </row>
    <row r="199" spans="1:540" ht="9.6" customHeight="1" x14ac:dyDescent="0.3">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17"/>
      <c r="AU199" s="22"/>
      <c r="AV199" s="18"/>
      <c r="AW199" s="16"/>
      <c r="AX199" s="11"/>
      <c r="AY199" s="15"/>
      <c r="AZ199" s="12"/>
      <c r="BA199" s="10"/>
      <c r="BB199" s="10"/>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32"/>
      <c r="CT199" s="18"/>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18"/>
      <c r="ET199" s="34"/>
      <c r="EU199" s="49"/>
      <c r="EV199" s="24"/>
      <c r="EW199" s="24"/>
      <c r="EX199" s="24"/>
      <c r="EY199" s="24"/>
      <c r="EZ199" s="24"/>
      <c r="FA199" s="24"/>
      <c r="FB199" s="24"/>
      <c r="FC199" s="24"/>
      <c r="FD199" s="24"/>
      <c r="FE199" s="24"/>
      <c r="FF199" s="24"/>
      <c r="FG199" s="24"/>
      <c r="FH199" s="24"/>
      <c r="FI199" s="24"/>
      <c r="FJ199" s="24"/>
      <c r="FK199" s="24"/>
      <c r="FL199" s="24"/>
      <c r="FM199" s="24"/>
      <c r="FN199" s="24"/>
      <c r="FO199" s="24"/>
      <c r="FP199" s="24"/>
      <c r="FQ199" s="24"/>
      <c r="FR199" s="24"/>
      <c r="FS199" s="24"/>
      <c r="FT199" s="24"/>
      <c r="FU199" s="24"/>
      <c r="FV199" s="24"/>
      <c r="FW199" s="24"/>
      <c r="FX199" s="24"/>
      <c r="FY199" s="24"/>
      <c r="FZ199" s="24"/>
      <c r="GA199" s="24"/>
      <c r="GB199" s="24"/>
      <c r="GC199" s="24"/>
      <c r="GD199" s="24"/>
      <c r="GE199" s="24"/>
      <c r="GF199" s="10"/>
      <c r="GG199" s="10"/>
      <c r="GH199" s="10"/>
      <c r="GI199" s="10"/>
      <c r="GJ199" s="15"/>
      <c r="GK199" s="45"/>
      <c r="GL199" s="16"/>
      <c r="GM199" s="16"/>
      <c r="GN199" s="22"/>
      <c r="GO199" s="17"/>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11"/>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2"/>
      <c r="LG199" s="15"/>
      <c r="LH199" s="32"/>
      <c r="LI199" s="13"/>
      <c r="LJ199" s="16"/>
      <c r="LK199" s="22"/>
      <c r="LL199" s="17"/>
      <c r="LM199" s="17"/>
      <c r="LN199" s="17"/>
      <c r="LO199" s="22"/>
      <c r="LP199" s="22"/>
      <c r="LQ199" s="22"/>
      <c r="LR199" s="22"/>
      <c r="LS199" s="22"/>
      <c r="LT199" s="22"/>
      <c r="LU199" s="22"/>
      <c r="LV199" s="22"/>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17"/>
      <c r="ND199" s="17"/>
      <c r="NE199" s="16"/>
      <c r="NF199" s="20"/>
      <c r="NG199" s="12"/>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2"/>
      <c r="PG199" s="13"/>
      <c r="PH199" s="33"/>
      <c r="PI199" s="22"/>
      <c r="PJ199" s="22"/>
      <c r="PK199" s="22"/>
      <c r="PL199" s="22"/>
      <c r="PM199" s="22"/>
      <c r="PN199" s="22"/>
      <c r="PO199" s="22"/>
      <c r="PP199" s="22"/>
      <c r="PQ199" s="22"/>
      <c r="PR199" s="22"/>
      <c r="PS199" s="22"/>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17"/>
      <c r="QU199" s="17"/>
      <c r="QV199" s="17"/>
      <c r="QW199" s="17"/>
      <c r="QX199" s="16"/>
      <c r="QY199" s="13"/>
      <c r="QZ199" s="11"/>
      <c r="RA199" s="15"/>
      <c r="RB199" s="15"/>
      <c r="RC199" s="15"/>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9"/>
      <c r="TT199" s="9"/>
    </row>
    <row r="200" spans="1:540" ht="9.6" customHeight="1" x14ac:dyDescent="0.3">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17"/>
      <c r="AZ200" s="17"/>
      <c r="BA200" s="16"/>
      <c r="BB200" s="14"/>
      <c r="BC200" s="36"/>
      <c r="BD200" s="10"/>
      <c r="BE200" s="10"/>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10"/>
      <c r="CU200" s="25"/>
      <c r="CV200" s="16"/>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22"/>
      <c r="ER200" s="14"/>
      <c r="ES200" s="24"/>
      <c r="ET200" s="24"/>
      <c r="EU200" s="24"/>
      <c r="EV200" s="24"/>
      <c r="EW200" s="24"/>
      <c r="EX200" s="24"/>
      <c r="EY200" s="24"/>
      <c r="EZ200" s="24"/>
      <c r="FA200" s="24"/>
      <c r="FB200" s="24"/>
      <c r="FC200" s="24"/>
      <c r="FD200" s="24"/>
      <c r="FE200" s="24"/>
      <c r="FF200" s="24"/>
      <c r="FG200" s="24"/>
      <c r="FH200" s="24"/>
      <c r="FI200" s="24"/>
      <c r="FJ200" s="24"/>
      <c r="FK200" s="24"/>
      <c r="FL200" s="24"/>
      <c r="FM200" s="24"/>
      <c r="FN200" s="24"/>
      <c r="FO200" s="24"/>
      <c r="FP200" s="24"/>
      <c r="FQ200" s="24"/>
      <c r="FR200" s="24"/>
      <c r="FS200" s="24"/>
      <c r="FT200" s="24"/>
      <c r="FU200" s="24"/>
      <c r="FV200" s="24"/>
      <c r="FW200" s="24"/>
      <c r="FX200" s="24"/>
      <c r="FY200" s="24"/>
      <c r="FZ200" s="10"/>
      <c r="GA200" s="24"/>
      <c r="GB200" s="10"/>
      <c r="GC200" s="10"/>
      <c r="GD200" s="10"/>
      <c r="GE200" s="35"/>
      <c r="GF200" s="13"/>
      <c r="GG200" s="18"/>
      <c r="GH200" s="18"/>
      <c r="GI200" s="22"/>
      <c r="GJ200" s="17"/>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11"/>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5"/>
      <c r="LM200" s="14"/>
      <c r="LN200" s="18"/>
      <c r="LO200" s="9"/>
      <c r="LP200" s="9"/>
      <c r="LQ200" s="9"/>
      <c r="LR200" s="22"/>
      <c r="LS200" s="22"/>
      <c r="LT200" s="22"/>
      <c r="LU200" s="22"/>
      <c r="LV200" s="22"/>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6"/>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2"/>
      <c r="PE200" s="18"/>
      <c r="PF200" s="22"/>
      <c r="PG200" s="22"/>
      <c r="PH200" s="22"/>
      <c r="PI200" s="22"/>
      <c r="PJ200" s="22"/>
      <c r="PK200" s="22"/>
      <c r="PL200" s="22"/>
      <c r="PM200" s="22"/>
      <c r="PN200" s="22"/>
      <c r="PO200" s="22"/>
      <c r="PP200" s="22"/>
      <c r="PQ200" s="22"/>
      <c r="PR200" s="22"/>
      <c r="PS200" s="22"/>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17"/>
      <c r="QR200" s="9"/>
      <c r="QS200" s="9"/>
      <c r="QT200" s="18"/>
      <c r="QU200" s="13"/>
      <c r="QV200" s="15"/>
      <c r="QW200" s="12"/>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9"/>
      <c r="TT200" s="9"/>
    </row>
    <row r="201" spans="1:540" ht="9.6" customHeight="1" x14ac:dyDescent="0.3">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22"/>
      <c r="BE201" s="29"/>
      <c r="BF201" s="39"/>
      <c r="BG201" s="43"/>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10"/>
      <c r="CW201" s="10"/>
      <c r="CX201" s="16"/>
      <c r="CY201" s="17"/>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17"/>
      <c r="EO201" s="50"/>
      <c r="EP201" s="40"/>
      <c r="EQ201" s="10"/>
      <c r="ER201" s="10"/>
      <c r="ES201" s="24"/>
      <c r="ET201" s="24"/>
      <c r="EU201" s="24"/>
      <c r="EV201" s="24"/>
      <c r="EW201" s="24"/>
      <c r="EX201" s="24"/>
      <c r="EY201" s="24"/>
      <c r="EZ201" s="24"/>
      <c r="FA201" s="24"/>
      <c r="FB201" s="24"/>
      <c r="FC201" s="24"/>
      <c r="FD201" s="24"/>
      <c r="FE201" s="24"/>
      <c r="FF201" s="24"/>
      <c r="FG201" s="24"/>
      <c r="FH201" s="24"/>
      <c r="FI201" s="24"/>
      <c r="FJ201" s="24"/>
      <c r="FK201" s="24"/>
      <c r="FL201" s="24"/>
      <c r="FM201" s="24"/>
      <c r="FN201" s="24"/>
      <c r="FO201" s="24"/>
      <c r="FP201" s="24"/>
      <c r="FQ201" s="24"/>
      <c r="FR201" s="24"/>
      <c r="FS201" s="24"/>
      <c r="FT201" s="24"/>
      <c r="FU201" s="24"/>
      <c r="FV201" s="24"/>
      <c r="FW201" s="24"/>
      <c r="FX201" s="24"/>
      <c r="FY201" s="24"/>
      <c r="FZ201" s="24"/>
      <c r="GA201" s="15"/>
      <c r="GB201" s="46"/>
      <c r="GC201" s="18"/>
      <c r="GD201" s="17"/>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11"/>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2"/>
      <c r="LQ201" s="14"/>
      <c r="LR201" s="17"/>
      <c r="LS201" s="17"/>
      <c r="LT201" s="17"/>
      <c r="LU201" s="22"/>
      <c r="LV201" s="22"/>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9"/>
      <c r="NJ201" s="1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11"/>
      <c r="PC201" s="9"/>
      <c r="PD201" s="9"/>
      <c r="PE201" s="22"/>
      <c r="PF201" s="22"/>
      <c r="PG201" s="22"/>
      <c r="PH201" s="22"/>
      <c r="PI201" s="22"/>
      <c r="PJ201" s="22"/>
      <c r="PK201" s="22"/>
      <c r="PL201" s="22"/>
      <c r="PM201" s="22"/>
      <c r="PN201" s="22"/>
      <c r="PO201" s="22"/>
      <c r="PP201" s="22"/>
      <c r="PQ201" s="22"/>
      <c r="PR201" s="22"/>
      <c r="PS201" s="22"/>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34"/>
      <c r="QP201" s="27"/>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9"/>
      <c r="TT201" s="9"/>
    </row>
    <row r="202" spans="1:540" ht="9.6" customHeight="1" x14ac:dyDescent="0.3">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17"/>
      <c r="BH202" s="18"/>
      <c r="BI202" s="32"/>
      <c r="BJ202" s="31"/>
      <c r="BK202" s="24"/>
      <c r="BL202" s="10"/>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10"/>
      <c r="CY202" s="12"/>
      <c r="CZ202" s="13"/>
      <c r="DA202" s="22"/>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17"/>
      <c r="EL202" s="18"/>
      <c r="EM202" s="13"/>
      <c r="EN202" s="24"/>
      <c r="EO202" s="10"/>
      <c r="EP202" s="24"/>
      <c r="EQ202" s="24"/>
      <c r="ER202" s="24"/>
      <c r="ES202" s="24"/>
      <c r="ET202" s="24"/>
      <c r="EU202" s="24"/>
      <c r="EV202" s="24"/>
      <c r="EW202" s="24"/>
      <c r="EX202" s="24"/>
      <c r="EY202" s="24"/>
      <c r="EZ202" s="24"/>
      <c r="FA202" s="24"/>
      <c r="FB202" s="24"/>
      <c r="FC202" s="24"/>
      <c r="FD202" s="24"/>
      <c r="FE202" s="24"/>
      <c r="FF202" s="24"/>
      <c r="FG202" s="24"/>
      <c r="FH202" s="24"/>
      <c r="FI202" s="24"/>
      <c r="FJ202" s="24"/>
      <c r="FK202" s="24"/>
      <c r="FL202" s="24"/>
      <c r="FM202" s="24"/>
      <c r="FN202" s="24"/>
      <c r="FO202" s="24"/>
      <c r="FP202" s="24"/>
      <c r="FQ202" s="24"/>
      <c r="FR202" s="24"/>
      <c r="FS202" s="24"/>
      <c r="FT202" s="10"/>
      <c r="FU202" s="10"/>
      <c r="FV202" s="43"/>
      <c r="FW202" s="14"/>
      <c r="FX202" s="16"/>
      <c r="FY202" s="18"/>
      <c r="FZ202" s="17"/>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11"/>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2"/>
      <c r="LT202" s="31"/>
      <c r="LU202" s="16"/>
      <c r="LV202" s="18"/>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17"/>
      <c r="NK202" s="17"/>
      <c r="NL202" s="13"/>
      <c r="NM202" s="15"/>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5"/>
      <c r="OZ202" s="16"/>
      <c r="PA202" s="22"/>
      <c r="PB202" s="17"/>
      <c r="PC202" s="22"/>
      <c r="PD202" s="22"/>
      <c r="PE202" s="22"/>
      <c r="PF202" s="22"/>
      <c r="PG202" s="22"/>
      <c r="PH202" s="22"/>
      <c r="PI202" s="22"/>
      <c r="PJ202" s="22"/>
      <c r="PK202" s="22"/>
      <c r="PL202" s="22"/>
      <c r="PM202" s="22"/>
      <c r="PN202" s="22"/>
      <c r="PO202" s="22"/>
      <c r="PP202" s="22"/>
      <c r="PQ202" s="22"/>
      <c r="PR202" s="22"/>
      <c r="PS202" s="22"/>
      <c r="PT202" s="22"/>
      <c r="PU202" s="22"/>
      <c r="PV202" s="22"/>
      <c r="PW202" s="22"/>
      <c r="PX202" s="22"/>
      <c r="PY202" s="22"/>
      <c r="PZ202" s="22"/>
      <c r="QA202" s="22"/>
      <c r="QB202" s="22"/>
      <c r="QC202" s="22"/>
      <c r="QD202" s="22"/>
      <c r="QE202" s="22"/>
      <c r="QF202" s="22"/>
      <c r="QG202" s="22"/>
      <c r="QH202" s="22"/>
      <c r="QI202" s="22"/>
      <c r="QJ202" s="18"/>
      <c r="QK202" s="16"/>
      <c r="QL202" s="20"/>
      <c r="QM202" s="15"/>
      <c r="QN202" s="12"/>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9"/>
      <c r="TT202" s="9"/>
    </row>
    <row r="203" spans="1:540" ht="9.6" customHeight="1" x14ac:dyDescent="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17"/>
      <c r="BK203" s="18"/>
      <c r="BL203" s="13"/>
      <c r="BM203" s="27"/>
      <c r="BN203" s="10"/>
      <c r="BO203" s="10"/>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10"/>
      <c r="DA203" s="12"/>
      <c r="DB203" s="14"/>
      <c r="DC203" s="18"/>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17"/>
      <c r="EJ203" s="16"/>
      <c r="EK203" s="15"/>
      <c r="EL203" s="10"/>
      <c r="EM203" s="24"/>
      <c r="EN203" s="24"/>
      <c r="EO203" s="24"/>
      <c r="EP203" s="24"/>
      <c r="EQ203" s="24"/>
      <c r="ER203" s="24"/>
      <c r="ES203" s="24"/>
      <c r="ET203" s="24"/>
      <c r="EU203" s="24"/>
      <c r="EV203" s="24"/>
      <c r="EW203" s="24"/>
      <c r="EX203" s="24"/>
      <c r="EY203" s="24"/>
      <c r="EZ203" s="24"/>
      <c r="FA203" s="24"/>
      <c r="FB203" s="24"/>
      <c r="FC203" s="24"/>
      <c r="FD203" s="24"/>
      <c r="FE203" s="24"/>
      <c r="FF203" s="24"/>
      <c r="FG203" s="24"/>
      <c r="FH203" s="24"/>
      <c r="FI203" s="24"/>
      <c r="FJ203" s="24"/>
      <c r="FK203" s="24"/>
      <c r="FL203" s="24"/>
      <c r="FM203" s="24"/>
      <c r="FN203" s="24"/>
      <c r="FO203" s="24"/>
      <c r="FP203" s="24"/>
      <c r="FQ203" s="10"/>
      <c r="FR203" s="10"/>
      <c r="FS203" s="27"/>
      <c r="FT203" s="32"/>
      <c r="FU203" s="16"/>
      <c r="FV203" s="22"/>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11"/>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5"/>
      <c r="LX203" s="13"/>
      <c r="LY203" s="33"/>
      <c r="LZ203" s="17"/>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16"/>
      <c r="NO203" s="15"/>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5"/>
      <c r="OX203" s="18"/>
      <c r="OY203" s="17"/>
      <c r="OZ203" s="17"/>
      <c r="PA203" s="22"/>
      <c r="PB203" s="22"/>
      <c r="PC203" s="22"/>
      <c r="PD203" s="22"/>
      <c r="PE203" s="22"/>
      <c r="PF203" s="22"/>
      <c r="PG203" s="22"/>
      <c r="PH203" s="22"/>
      <c r="PI203" s="22"/>
      <c r="PJ203" s="22"/>
      <c r="PK203" s="22"/>
      <c r="PL203" s="22"/>
      <c r="PM203" s="22"/>
      <c r="PN203" s="22"/>
      <c r="PO203" s="22"/>
      <c r="PP203" s="22"/>
      <c r="PQ203" s="22"/>
      <c r="PR203" s="22"/>
      <c r="PS203" s="22"/>
      <c r="PT203" s="22"/>
      <c r="PU203" s="22"/>
      <c r="PV203" s="22"/>
      <c r="PW203" s="22"/>
      <c r="PX203" s="22"/>
      <c r="PY203" s="22"/>
      <c r="PZ203" s="22"/>
      <c r="QA203" s="22"/>
      <c r="QB203" s="22"/>
      <c r="QC203" s="22"/>
      <c r="QD203" s="22"/>
      <c r="QE203" s="17"/>
      <c r="QF203" s="18"/>
      <c r="QG203" s="13"/>
      <c r="QH203" s="15"/>
      <c r="QI203" s="12"/>
      <c r="QJ203" s="12"/>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9"/>
      <c r="TT203" s="9"/>
    </row>
    <row r="204" spans="1:540" ht="9.6" customHeight="1" x14ac:dyDescent="0.3">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17"/>
      <c r="BN204" s="18"/>
      <c r="BO204" s="14"/>
      <c r="BP204" s="10"/>
      <c r="BQ204" s="10"/>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10"/>
      <c r="DD204" s="14"/>
      <c r="DE204" s="18"/>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22"/>
      <c r="EH204" s="14"/>
      <c r="EI204" s="27"/>
      <c r="EJ204" s="24"/>
      <c r="EK204" s="10"/>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12"/>
      <c r="FQ204" s="14"/>
      <c r="FR204" s="22"/>
      <c r="FS204" s="17"/>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11"/>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2"/>
      <c r="MA204" s="13"/>
      <c r="MB204" s="22"/>
      <c r="MC204" s="9"/>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17"/>
      <c r="NO204" s="9"/>
      <c r="NP204" s="18"/>
      <c r="NQ204" s="15"/>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2"/>
      <c r="OU204" s="13"/>
      <c r="OV204" s="22"/>
      <c r="OW204" s="9"/>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2"/>
      <c r="PT204" s="22"/>
      <c r="PU204" s="22"/>
      <c r="PV204" s="22"/>
      <c r="PW204" s="22"/>
      <c r="PX204" s="22"/>
      <c r="PY204" s="22"/>
      <c r="PZ204" s="22"/>
      <c r="QA204" s="22"/>
      <c r="QB204" s="22"/>
      <c r="QC204" s="22"/>
      <c r="QD204" s="16"/>
      <c r="QE204" s="15"/>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9"/>
      <c r="TT204" s="9"/>
    </row>
    <row r="205" spans="1:540" ht="9.6" customHeight="1" x14ac:dyDescent="0.3">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17"/>
      <c r="BQ205" s="13"/>
      <c r="BR205" s="27"/>
      <c r="BS205" s="10"/>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10"/>
      <c r="DE205" s="10"/>
      <c r="DF205" s="27"/>
      <c r="DG205" s="16"/>
      <c r="DH205" s="17"/>
      <c r="DI205" s="9"/>
      <c r="DJ205" s="9"/>
      <c r="DK205" s="9"/>
      <c r="DL205" s="9"/>
      <c r="DM205" s="9"/>
      <c r="DN205" s="9"/>
      <c r="DO205" s="9"/>
      <c r="DP205" s="9"/>
      <c r="DQ205" s="9"/>
      <c r="DR205" s="9"/>
      <c r="DS205" s="9"/>
      <c r="DT205" s="9"/>
      <c r="DU205" s="9"/>
      <c r="DV205" s="9"/>
      <c r="DW205" s="9"/>
      <c r="DX205" s="9"/>
      <c r="DY205" s="9"/>
      <c r="DZ205" s="9"/>
      <c r="EA205" s="9"/>
      <c r="EB205" s="9"/>
      <c r="EC205" s="17"/>
      <c r="ED205" s="22"/>
      <c r="EE205" s="16"/>
      <c r="EF205" s="15"/>
      <c r="EG205" s="10"/>
      <c r="EH205" s="10"/>
      <c r="EI205" s="24"/>
      <c r="EJ205" s="24"/>
      <c r="EK205" s="24"/>
      <c r="EL205" s="24"/>
      <c r="EM205" s="24"/>
      <c r="EN205" s="24"/>
      <c r="EO205" s="24"/>
      <c r="EP205" s="24"/>
      <c r="EQ205" s="24"/>
      <c r="ER205" s="24"/>
      <c r="ES205" s="24"/>
      <c r="ET205" s="24"/>
      <c r="EU205" s="24"/>
      <c r="EV205" s="24"/>
      <c r="EW205" s="24"/>
      <c r="EX205" s="24"/>
      <c r="EY205" s="24"/>
      <c r="EZ205" s="24"/>
      <c r="FA205" s="24"/>
      <c r="FB205" s="24"/>
      <c r="FC205" s="24"/>
      <c r="FD205" s="24"/>
      <c r="FE205" s="24"/>
      <c r="FF205" s="24"/>
      <c r="FG205" s="24"/>
      <c r="FH205" s="24"/>
      <c r="FI205" s="24"/>
      <c r="FJ205" s="24"/>
      <c r="FK205" s="10"/>
      <c r="FL205" s="24"/>
      <c r="FM205" s="27"/>
      <c r="FN205" s="11"/>
      <c r="FO205" s="18"/>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11"/>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2"/>
      <c r="MD205" s="34"/>
      <c r="ME205" s="17"/>
      <c r="MF205" s="17"/>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17"/>
      <c r="NR205" s="22"/>
      <c r="NS205" s="11"/>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2"/>
      <c r="OR205" s="11"/>
      <c r="OS205" s="18"/>
      <c r="OT205" s="17"/>
      <c r="OU205" s="17"/>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2"/>
      <c r="PT205" s="22"/>
      <c r="PU205" s="22"/>
      <c r="PV205" s="22"/>
      <c r="PW205" s="22"/>
      <c r="PX205" s="22"/>
      <c r="PY205" s="22"/>
      <c r="PZ205" s="18"/>
      <c r="QA205" s="14"/>
      <c r="QB205" s="15"/>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9"/>
      <c r="TT205" s="9"/>
    </row>
    <row r="206" spans="1:540" ht="9.6" customHeight="1" x14ac:dyDescent="0.3">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17"/>
      <c r="BS206" s="23"/>
      <c r="BT206" s="15"/>
      <c r="BU206" s="10"/>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7"/>
      <c r="DI206" s="26"/>
      <c r="DJ206" s="17"/>
      <c r="DK206" s="9"/>
      <c r="DL206" s="9"/>
      <c r="DM206" s="9"/>
      <c r="DN206" s="9"/>
      <c r="DO206" s="9"/>
      <c r="DP206" s="9"/>
      <c r="DQ206" s="9"/>
      <c r="DR206" s="9"/>
      <c r="DS206" s="9"/>
      <c r="DT206" s="9"/>
      <c r="DU206" s="9"/>
      <c r="DV206" s="9"/>
      <c r="DW206" s="9"/>
      <c r="DX206" s="9"/>
      <c r="DY206" s="9"/>
      <c r="DZ206" s="9"/>
      <c r="EA206" s="17"/>
      <c r="EB206" s="18"/>
      <c r="EC206" s="11"/>
      <c r="ED206" s="15"/>
      <c r="EE206" s="24"/>
      <c r="EF206" s="24"/>
      <c r="EG206" s="24"/>
      <c r="EH206" s="24"/>
      <c r="EI206" s="24"/>
      <c r="EJ206" s="24"/>
      <c r="EK206" s="24"/>
      <c r="EL206" s="24"/>
      <c r="EM206" s="24"/>
      <c r="EN206" s="24"/>
      <c r="EO206" s="24"/>
      <c r="EP206" s="24"/>
      <c r="EQ206" s="24"/>
      <c r="ER206" s="24"/>
      <c r="ES206" s="24"/>
      <c r="ET206" s="24"/>
      <c r="EU206" s="24"/>
      <c r="EV206" s="24"/>
      <c r="EW206" s="24"/>
      <c r="EX206" s="24"/>
      <c r="EY206" s="24"/>
      <c r="EZ206" s="24"/>
      <c r="FA206" s="24"/>
      <c r="FB206" s="24"/>
      <c r="FC206" s="24"/>
      <c r="FD206" s="24"/>
      <c r="FE206" s="24"/>
      <c r="FF206" s="24"/>
      <c r="FG206" s="24"/>
      <c r="FH206" s="24"/>
      <c r="FI206" s="24"/>
      <c r="FJ206" s="43"/>
      <c r="FK206" s="11"/>
      <c r="FL206" s="16"/>
      <c r="FM206" s="17"/>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11"/>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5"/>
      <c r="MF206" s="13"/>
      <c r="MG206" s="22"/>
      <c r="MH206" s="17"/>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17"/>
      <c r="NT206" s="16"/>
      <c r="NU206" s="14"/>
      <c r="NV206" s="12"/>
      <c r="NW206" s="10"/>
      <c r="NX206" s="10"/>
      <c r="NY206" s="10"/>
      <c r="NZ206" s="10"/>
      <c r="OA206" s="10"/>
      <c r="OB206" s="10"/>
      <c r="OC206" s="10"/>
      <c r="OD206" s="10"/>
      <c r="OE206" s="10"/>
      <c r="OF206" s="10"/>
      <c r="OG206" s="10"/>
      <c r="OH206" s="10"/>
      <c r="OI206" s="10"/>
      <c r="OJ206" s="10"/>
      <c r="OK206" s="10"/>
      <c r="OL206" s="10"/>
      <c r="OM206" s="10"/>
      <c r="ON206" s="10"/>
      <c r="OO206" s="27"/>
      <c r="OP206" s="13"/>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2"/>
      <c r="PT206" s="22"/>
      <c r="PU206" s="22"/>
      <c r="PV206" s="22"/>
      <c r="PW206" s="18"/>
      <c r="PX206" s="16"/>
      <c r="PY206" s="14"/>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9"/>
      <c r="TT206" s="9"/>
    </row>
    <row r="207" spans="1:540" ht="9.6" customHeight="1" x14ac:dyDescent="0.3">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17"/>
      <c r="BU207" s="16"/>
      <c r="BV207" s="11"/>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12"/>
      <c r="DK207" s="14"/>
      <c r="DL207" s="18"/>
      <c r="DM207" s="9"/>
      <c r="DN207" s="9"/>
      <c r="DO207" s="9"/>
      <c r="DP207" s="9"/>
      <c r="DQ207" s="9"/>
      <c r="DR207" s="9"/>
      <c r="DS207" s="9"/>
      <c r="DT207" s="9"/>
      <c r="DU207" s="9"/>
      <c r="DV207" s="9"/>
      <c r="DW207" s="9"/>
      <c r="DX207" s="9"/>
      <c r="DY207" s="17"/>
      <c r="DZ207" s="13"/>
      <c r="EA207" s="15"/>
      <c r="EB207" s="24"/>
      <c r="EC207" s="10"/>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40"/>
      <c r="FG207" s="36"/>
      <c r="FH207" s="12"/>
      <c r="FI207" s="26"/>
      <c r="FJ207" s="22"/>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11"/>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2"/>
      <c r="MH207" s="13"/>
      <c r="MI207" s="18"/>
      <c r="MJ207" s="17"/>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2"/>
      <c r="NU207" s="22"/>
      <c r="NV207" s="18"/>
      <c r="NW207" s="13"/>
      <c r="NX207" s="27"/>
      <c r="NY207" s="10"/>
      <c r="NZ207" s="10"/>
      <c r="OA207" s="10"/>
      <c r="OB207" s="10"/>
      <c r="OC207" s="10"/>
      <c r="OD207" s="10"/>
      <c r="OE207" s="10"/>
      <c r="OF207" s="10"/>
      <c r="OG207" s="10"/>
      <c r="OH207" s="10"/>
      <c r="OI207" s="10"/>
      <c r="OJ207" s="10"/>
      <c r="OK207" s="10"/>
      <c r="OL207" s="10"/>
      <c r="OM207" s="14"/>
      <c r="ON207" s="16"/>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17"/>
      <c r="PU207" s="16"/>
      <c r="PV207" s="15"/>
      <c r="PW207" s="12"/>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9"/>
      <c r="TT207" s="9"/>
    </row>
    <row r="208" spans="1:540" ht="9.6" customHeight="1" x14ac:dyDescent="0.3">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18"/>
      <c r="BX208" s="14"/>
      <c r="BY208" s="12"/>
      <c r="BZ208" s="24"/>
      <c r="CA208" s="10"/>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10"/>
      <c r="DM208" s="19"/>
      <c r="DN208" s="18"/>
      <c r="DO208" s="9"/>
      <c r="DP208" s="9"/>
      <c r="DQ208" s="9"/>
      <c r="DR208" s="9"/>
      <c r="DS208" s="9"/>
      <c r="DT208" s="9"/>
      <c r="DU208" s="9"/>
      <c r="DV208" s="9"/>
      <c r="DW208" s="29"/>
      <c r="DX208" s="15"/>
      <c r="DY208" s="24"/>
      <c r="DZ208" s="10"/>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7"/>
      <c r="FF208" s="13"/>
      <c r="FG208" s="18"/>
      <c r="FH208" s="17"/>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11"/>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1"/>
      <c r="MK208" s="22"/>
      <c r="ML208" s="17"/>
      <c r="MM208" s="17"/>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2"/>
      <c r="NU208" s="22"/>
      <c r="NV208" s="22"/>
      <c r="NW208" s="22"/>
      <c r="NX208" s="17"/>
      <c r="NY208" s="16"/>
      <c r="NZ208" s="12"/>
      <c r="OA208" s="10"/>
      <c r="OB208" s="10"/>
      <c r="OC208" s="10"/>
      <c r="OD208" s="10"/>
      <c r="OE208" s="10"/>
      <c r="OF208" s="10"/>
      <c r="OG208" s="10"/>
      <c r="OH208" s="10"/>
      <c r="OI208" s="10"/>
      <c r="OJ208" s="10"/>
      <c r="OK208" s="13"/>
      <c r="OL208" s="17"/>
      <c r="OM208" s="17"/>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9"/>
      <c r="PR208" s="17"/>
      <c r="PS208" s="16"/>
      <c r="PT208" s="15"/>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9"/>
      <c r="TT208" s="9"/>
    </row>
    <row r="209" spans="1:540" ht="9.6" customHeight="1" x14ac:dyDescent="0.3">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17"/>
      <c r="BZ209" s="16"/>
      <c r="CA209" s="14"/>
      <c r="CB209" s="10"/>
      <c r="CC209" s="10"/>
      <c r="CD209" s="10"/>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10"/>
      <c r="DN209" s="10"/>
      <c r="DO209" s="15"/>
      <c r="DP209" s="16"/>
      <c r="DQ209" s="17"/>
      <c r="DR209" s="9"/>
      <c r="DS209" s="17"/>
      <c r="DT209" s="18"/>
      <c r="DU209" s="14"/>
      <c r="DV209" s="10"/>
      <c r="DW209" s="10"/>
      <c r="DX209" s="10"/>
      <c r="DY209" s="24"/>
      <c r="DZ209" s="24"/>
      <c r="EA209" s="24"/>
      <c r="EB209" s="24"/>
      <c r="EC209" s="24"/>
      <c r="ED209" s="24"/>
      <c r="EE209" s="24"/>
      <c r="EF209" s="24"/>
      <c r="EG209" s="24"/>
      <c r="EH209" s="24"/>
      <c r="EI209" s="24"/>
      <c r="EJ209" s="24"/>
      <c r="EK209" s="24"/>
      <c r="EL209" s="24"/>
      <c r="EM209" s="24"/>
      <c r="EN209" s="24"/>
      <c r="EO209" s="24"/>
      <c r="EP209" s="24"/>
      <c r="EQ209" s="24"/>
      <c r="ER209" s="24"/>
      <c r="ES209" s="24"/>
      <c r="ET209" s="24"/>
      <c r="EU209" s="24"/>
      <c r="EV209" s="24"/>
      <c r="EW209" s="24"/>
      <c r="EX209" s="24"/>
      <c r="EY209" s="24"/>
      <c r="EZ209" s="24"/>
      <c r="FA209" s="10"/>
      <c r="FB209" s="24"/>
      <c r="FC209" s="21"/>
      <c r="FD209" s="33"/>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11"/>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5"/>
      <c r="MM209" s="16"/>
      <c r="MN209" s="17"/>
      <c r="MO209" s="17"/>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2"/>
      <c r="NU209" s="22"/>
      <c r="NV209" s="22"/>
      <c r="NW209" s="22"/>
      <c r="NX209" s="22"/>
      <c r="NY209" s="17"/>
      <c r="NZ209" s="9"/>
      <c r="OA209" s="18"/>
      <c r="OB209" s="15"/>
      <c r="OC209" s="10"/>
      <c r="OD209" s="10"/>
      <c r="OE209" s="10"/>
      <c r="OF209" s="10"/>
      <c r="OG209" s="10"/>
      <c r="OH209" s="13"/>
      <c r="OI209" s="22"/>
      <c r="OJ209" s="17"/>
      <c r="OK209" s="17"/>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13"/>
      <c r="PQ209" s="12"/>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9"/>
      <c r="TT209" s="9"/>
    </row>
    <row r="210" spans="1:540" ht="9.6" customHeight="1" x14ac:dyDescent="0.3">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18"/>
      <c r="CC210" s="41"/>
      <c r="CD210" s="25"/>
      <c r="CE210" s="24"/>
      <c r="CF210" s="10"/>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10"/>
      <c r="DQ210" s="12"/>
      <c r="DR210" s="11"/>
      <c r="DS210" s="15"/>
      <c r="DT210" s="10"/>
      <c r="DU210" s="10"/>
      <c r="DV210" s="24"/>
      <c r="DW210" s="24"/>
      <c r="DX210" s="24"/>
      <c r="DY210" s="24"/>
      <c r="DZ210" s="24"/>
      <c r="EA210" s="24"/>
      <c r="EB210" s="24"/>
      <c r="EC210" s="24"/>
      <c r="ED210" s="24"/>
      <c r="EE210" s="24"/>
      <c r="EF210" s="24"/>
      <c r="EG210" s="24"/>
      <c r="EH210" s="24"/>
      <c r="EI210" s="24"/>
      <c r="EJ210" s="24"/>
      <c r="EK210" s="24"/>
      <c r="EL210" s="24"/>
      <c r="EM210" s="24"/>
      <c r="EN210" s="24"/>
      <c r="EO210" s="24"/>
      <c r="EP210" s="24"/>
      <c r="EQ210" s="24"/>
      <c r="ER210" s="24"/>
      <c r="ES210" s="24"/>
      <c r="ET210" s="24"/>
      <c r="EU210" s="24"/>
      <c r="EV210" s="24"/>
      <c r="EW210" s="24"/>
      <c r="EX210" s="24"/>
      <c r="EY210" s="24"/>
      <c r="EZ210" s="14"/>
      <c r="FA210" s="13"/>
      <c r="FB210" s="22"/>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11"/>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2"/>
      <c r="MO210" s="13"/>
      <c r="MP210" s="18"/>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2"/>
      <c r="NU210" s="22"/>
      <c r="NV210" s="22"/>
      <c r="NW210" s="22"/>
      <c r="NX210" s="22"/>
      <c r="NY210" s="22"/>
      <c r="NZ210" s="22"/>
      <c r="OA210" s="17"/>
      <c r="OB210" s="17"/>
      <c r="OC210" s="22"/>
      <c r="OD210" s="14"/>
      <c r="OE210" s="28"/>
      <c r="OF210" s="13"/>
      <c r="OG210" s="17"/>
      <c r="OH210" s="17"/>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18"/>
      <c r="PM210" s="16"/>
      <c r="PN210" s="14"/>
      <c r="PO210" s="12"/>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9"/>
      <c r="TT210" s="9"/>
    </row>
    <row r="211" spans="1:540" ht="9.6" customHeight="1" x14ac:dyDescent="0.3">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17"/>
      <c r="CE211" s="18"/>
      <c r="CF211" s="21"/>
      <c r="CG211" s="15"/>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10"/>
      <c r="DS211" s="24"/>
      <c r="DT211" s="24"/>
      <c r="DU211" s="24"/>
      <c r="DV211" s="24"/>
      <c r="DW211" s="12"/>
      <c r="DX211" s="24"/>
      <c r="DY211" s="24"/>
      <c r="DZ211" s="24"/>
      <c r="EA211" s="24"/>
      <c r="EB211" s="24"/>
      <c r="EC211" s="24"/>
      <c r="ED211" s="24"/>
      <c r="EE211" s="24"/>
      <c r="EF211" s="24"/>
      <c r="EG211" s="24"/>
      <c r="EH211" s="24"/>
      <c r="EI211" s="24"/>
      <c r="EJ211" s="24"/>
      <c r="EK211" s="24"/>
      <c r="EL211" s="24"/>
      <c r="EM211" s="24"/>
      <c r="EN211" s="24"/>
      <c r="EO211" s="24"/>
      <c r="EP211" s="24"/>
      <c r="EQ211" s="24"/>
      <c r="ER211" s="24"/>
      <c r="ES211" s="24"/>
      <c r="ET211" s="24"/>
      <c r="EU211" s="24"/>
      <c r="EV211" s="24"/>
      <c r="EW211" s="31"/>
      <c r="EX211" s="16"/>
      <c r="EY211" s="18"/>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11"/>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5"/>
      <c r="MR211" s="13"/>
      <c r="MS211" s="33"/>
      <c r="MT211" s="17"/>
      <c r="MU211" s="17"/>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2"/>
      <c r="NU211" s="22"/>
      <c r="NV211" s="22"/>
      <c r="NW211" s="22"/>
      <c r="NX211" s="22"/>
      <c r="NY211" s="22"/>
      <c r="NZ211" s="22"/>
      <c r="OA211" s="22"/>
      <c r="OB211" s="22"/>
      <c r="OC211" s="22"/>
      <c r="OD211" s="17"/>
      <c r="OE211" s="17"/>
      <c r="OF211" s="17"/>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18"/>
      <c r="PK211" s="14"/>
      <c r="PL211" s="15"/>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9"/>
      <c r="TT211" s="9"/>
    </row>
    <row r="212" spans="1:540" ht="9.6" customHeight="1" x14ac:dyDescent="0.3">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22"/>
      <c r="CH212" s="38"/>
      <c r="CI212" s="11"/>
      <c r="CJ212" s="10"/>
      <c r="CK212" s="10"/>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24"/>
      <c r="EJ212" s="24"/>
      <c r="EK212" s="24"/>
      <c r="EL212" s="24"/>
      <c r="EM212" s="24"/>
      <c r="EN212" s="24"/>
      <c r="EO212" s="24"/>
      <c r="EP212" s="24"/>
      <c r="EQ212" s="24"/>
      <c r="ER212" s="10"/>
      <c r="ES212" s="10"/>
      <c r="ET212" s="24"/>
      <c r="EU212" s="11"/>
      <c r="EV212" s="16"/>
      <c r="EW212" s="17"/>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11"/>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4"/>
      <c r="MT212" s="11"/>
      <c r="MU212" s="18"/>
      <c r="MV212" s="17"/>
      <c r="MW212" s="17"/>
      <c r="MX212" s="17"/>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2"/>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16"/>
      <c r="PI212" s="14"/>
      <c r="PJ212" s="12"/>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9"/>
      <c r="TT212" s="9"/>
    </row>
    <row r="213" spans="1:540" ht="9.6" customHeight="1" x14ac:dyDescent="0.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16"/>
      <c r="CL213" s="15"/>
      <c r="CM213" s="10"/>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DT213" s="24"/>
      <c r="DU213" s="24"/>
      <c r="DV213" s="24"/>
      <c r="DW213" s="24"/>
      <c r="DX213" s="24"/>
      <c r="DY213" s="24"/>
      <c r="DZ213" s="24"/>
      <c r="EA213" s="24"/>
      <c r="EB213" s="24"/>
      <c r="EC213" s="24"/>
      <c r="ED213" s="24"/>
      <c r="EE213" s="24"/>
      <c r="EF213" s="24"/>
      <c r="EG213" s="24"/>
      <c r="EH213" s="24"/>
      <c r="EI213" s="24"/>
      <c r="EJ213" s="24"/>
      <c r="EK213" s="24"/>
      <c r="EL213" s="24"/>
      <c r="EM213" s="24"/>
      <c r="EN213" s="24"/>
      <c r="EO213" s="24"/>
      <c r="EP213" s="10"/>
      <c r="EQ213" s="36"/>
      <c r="ER213" s="12"/>
      <c r="ES213" s="18"/>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11"/>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2"/>
      <c r="MW213" s="14"/>
      <c r="MX213" s="22"/>
      <c r="MY213" s="17"/>
      <c r="MZ213" s="17"/>
      <c r="NA213" s="22"/>
      <c r="NB213" s="22"/>
      <c r="NC213" s="22"/>
      <c r="ND213" s="22"/>
      <c r="NE213" s="22"/>
      <c r="NF213" s="22"/>
      <c r="NG213" s="22"/>
      <c r="NH213" s="22"/>
      <c r="NI213" s="22"/>
      <c r="NJ213" s="22"/>
      <c r="NK213" s="22"/>
      <c r="NL213" s="22"/>
      <c r="NM213" s="22"/>
      <c r="NN213" s="22"/>
      <c r="NO213" s="22"/>
      <c r="NP213" s="22"/>
      <c r="NQ213" s="22"/>
      <c r="NR213" s="22"/>
      <c r="NS213" s="22"/>
      <c r="NT213" s="22"/>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16"/>
      <c r="PF213" s="11"/>
      <c r="PG213" s="12"/>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9"/>
      <c r="TT213" s="9"/>
    </row>
    <row r="214" spans="1:540" ht="9.6" customHeight="1" x14ac:dyDescent="0.3">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22"/>
      <c r="CN214" s="13"/>
      <c r="CO214" s="31"/>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10"/>
      <c r="EN214" s="27"/>
      <c r="EO214" s="31"/>
      <c r="EP214" s="13"/>
      <c r="EQ214" s="22"/>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11"/>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5"/>
      <c r="MZ214" s="13"/>
      <c r="NA214" s="18"/>
      <c r="NB214" s="22"/>
      <c r="NC214" s="22"/>
      <c r="ND214" s="22"/>
      <c r="NE214" s="22"/>
      <c r="NF214" s="22"/>
      <c r="NG214" s="22"/>
      <c r="NH214" s="22"/>
      <c r="NI214" s="22"/>
      <c r="NJ214" s="22"/>
      <c r="NK214" s="22"/>
      <c r="NL214" s="22"/>
      <c r="NM214" s="22"/>
      <c r="NN214" s="22"/>
      <c r="NO214" s="22"/>
      <c r="NP214" s="22"/>
      <c r="NQ214" s="22"/>
      <c r="NR214" s="22"/>
      <c r="NS214" s="22"/>
      <c r="NT214" s="22"/>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13"/>
      <c r="PD214" s="15"/>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9"/>
      <c r="TT214" s="9"/>
    </row>
    <row r="215" spans="1:540" ht="9.6" customHeight="1" x14ac:dyDescent="0.3">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17"/>
      <c r="CP215" s="16"/>
      <c r="CQ215" s="11"/>
      <c r="CR215" s="43"/>
      <c r="CS215" s="10"/>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c r="DU215" s="24"/>
      <c r="DV215" s="24"/>
      <c r="DW215" s="24"/>
      <c r="DX215" s="24"/>
      <c r="DY215" s="24"/>
      <c r="DZ215" s="24"/>
      <c r="EA215" s="24"/>
      <c r="EB215" s="24"/>
      <c r="EC215" s="24"/>
      <c r="ED215" s="24"/>
      <c r="EE215" s="24"/>
      <c r="EF215" s="24"/>
      <c r="EG215" s="24"/>
      <c r="EH215" s="24"/>
      <c r="EI215" s="24"/>
      <c r="EJ215" s="24"/>
      <c r="EK215" s="24"/>
      <c r="EL215" s="15"/>
      <c r="EM215" s="26"/>
      <c r="EN215" s="18"/>
      <c r="EO215" s="17"/>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11"/>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14"/>
      <c r="NC215" s="23"/>
      <c r="ND215" s="17"/>
      <c r="NE215" s="17"/>
      <c r="NF215" s="22"/>
      <c r="NG215" s="18"/>
      <c r="NH215" s="22"/>
      <c r="NI215" s="22"/>
      <c r="NJ215" s="22"/>
      <c r="NK215" s="22"/>
      <c r="NL215" s="22"/>
      <c r="NM215" s="22"/>
      <c r="NN215" s="22"/>
      <c r="NO215" s="22"/>
      <c r="NP215" s="22"/>
      <c r="NQ215" s="22"/>
      <c r="NR215" s="22"/>
      <c r="NS215" s="22"/>
      <c r="NT215" s="22"/>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13"/>
      <c r="PA215" s="11"/>
      <c r="PB215" s="25"/>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9"/>
      <c r="TT215" s="9"/>
    </row>
    <row r="216" spans="1:540" ht="9.6" customHeight="1" x14ac:dyDescent="0.3">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17"/>
      <c r="CS216" s="13"/>
      <c r="CT216" s="10"/>
      <c r="CU216" s="10"/>
      <c r="CV216" s="24"/>
      <c r="CW216" s="24"/>
      <c r="CX216" s="24"/>
      <c r="CY216" s="24"/>
      <c r="CZ216" s="24"/>
      <c r="DA216" s="24"/>
      <c r="DB216" s="24"/>
      <c r="DC216" s="24"/>
      <c r="DD216" s="24"/>
      <c r="DE216" s="24"/>
      <c r="DF216" s="24"/>
      <c r="DG216" s="24"/>
      <c r="DH216" s="24"/>
      <c r="DI216" s="24"/>
      <c r="DJ216" s="24"/>
      <c r="DK216" s="24"/>
      <c r="DL216" s="24"/>
      <c r="DM216" s="24"/>
      <c r="DN216" s="24"/>
      <c r="DO216" s="24"/>
      <c r="DP216" s="24"/>
      <c r="DQ216" s="24"/>
      <c r="DR216" s="24"/>
      <c r="DS216" s="24"/>
      <c r="DT216" s="24"/>
      <c r="DU216" s="24"/>
      <c r="DV216" s="24"/>
      <c r="DW216" s="24"/>
      <c r="DX216" s="24"/>
      <c r="DY216" s="24"/>
      <c r="DZ216" s="24"/>
      <c r="EA216" s="24"/>
      <c r="EB216" s="24"/>
      <c r="EC216" s="24"/>
      <c r="ED216" s="24"/>
      <c r="EE216" s="24"/>
      <c r="EF216" s="24"/>
      <c r="EG216" s="24"/>
      <c r="EH216" s="24"/>
      <c r="EI216" s="24"/>
      <c r="EJ216" s="24"/>
      <c r="EK216" s="24"/>
      <c r="EL216" s="49"/>
      <c r="EM216" s="17"/>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11"/>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2"/>
      <c r="NE216" s="20"/>
      <c r="NF216" s="17"/>
      <c r="NG216" s="9"/>
      <c r="NH216" s="22"/>
      <c r="NI216" s="22"/>
      <c r="NJ216" s="22"/>
      <c r="NK216" s="22"/>
      <c r="NL216" s="22"/>
      <c r="NM216" s="22"/>
      <c r="NN216" s="22"/>
      <c r="NO216" s="22"/>
      <c r="NP216" s="22"/>
      <c r="NQ216" s="22"/>
      <c r="NR216" s="22"/>
      <c r="NS216" s="22"/>
      <c r="NT216" s="22"/>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1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9"/>
      <c r="TT216" s="9"/>
    </row>
    <row r="217" spans="1:540" ht="9.6" customHeight="1" x14ac:dyDescent="0.3">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18"/>
      <c r="CV217" s="40"/>
      <c r="CW217" s="27"/>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c r="DU217" s="24"/>
      <c r="DV217" s="24"/>
      <c r="DW217" s="24"/>
      <c r="DX217" s="24"/>
      <c r="DY217" s="24"/>
      <c r="DZ217" s="24"/>
      <c r="EA217" s="24"/>
      <c r="EB217" s="24"/>
      <c r="EC217" s="24"/>
      <c r="ED217" s="24"/>
      <c r="EE217" s="24"/>
      <c r="EF217" s="24"/>
      <c r="EG217" s="24"/>
      <c r="EH217" s="24"/>
      <c r="EI217" s="24"/>
      <c r="EJ217" s="24"/>
      <c r="EK217" s="24"/>
      <c r="EL217" s="10"/>
      <c r="EM217" s="10"/>
      <c r="EN217" s="10"/>
      <c r="EO217" s="11"/>
      <c r="EP217" s="22"/>
      <c r="EQ217" s="17"/>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11"/>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5"/>
      <c r="NH217" s="18"/>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17"/>
      <c r="OZ217" s="13"/>
      <c r="PA217" s="12"/>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9"/>
      <c r="TT217" s="9"/>
    </row>
    <row r="218" spans="1:540" ht="9.6" customHeight="1" x14ac:dyDescent="0.3">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17"/>
      <c r="CT218" s="18"/>
      <c r="CU218" s="13"/>
      <c r="CV218" s="27"/>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10"/>
      <c r="EP218" s="24"/>
      <c r="EQ218" s="11"/>
      <c r="ER218" s="13"/>
      <c r="ES218" s="18"/>
      <c r="ET218" s="17"/>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11"/>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17"/>
      <c r="OZ218" s="17"/>
      <c r="PA218" s="17"/>
      <c r="PB218" s="16"/>
      <c r="PC218" s="15"/>
      <c r="PD218" s="12"/>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9"/>
      <c r="TT218" s="9"/>
    </row>
    <row r="219" spans="1:540" ht="9.6" customHeight="1" x14ac:dyDescent="0.3">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17"/>
      <c r="CR219" s="16"/>
      <c r="CS219" s="15"/>
      <c r="CT219" s="12"/>
      <c r="CU219" s="10"/>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10"/>
      <c r="ES219" s="48"/>
      <c r="ET219" s="11"/>
      <c r="EU219" s="34"/>
      <c r="EV219" s="22"/>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11"/>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5"/>
      <c r="NG219" s="18"/>
      <c r="NH219" s="18"/>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17"/>
      <c r="PC219" s="18"/>
      <c r="PD219" s="18"/>
      <c r="PE219" s="16"/>
      <c r="PF219" s="14"/>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9"/>
      <c r="TT219" s="9"/>
    </row>
    <row r="220" spans="1:540" ht="9.6" customHeight="1" x14ac:dyDescent="0.3">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17"/>
      <c r="CP220" s="32"/>
      <c r="CQ220" s="36"/>
      <c r="CR220" s="10"/>
      <c r="CS220" s="24"/>
      <c r="CT220" s="24"/>
      <c r="CU220" s="24"/>
      <c r="CV220" s="24"/>
      <c r="CW220" s="24"/>
      <c r="CX220" s="24"/>
      <c r="CY220" s="24"/>
      <c r="CZ220" s="24"/>
      <c r="DA220" s="2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24"/>
      <c r="ER220" s="24"/>
      <c r="ES220" s="24"/>
      <c r="ET220" s="24"/>
      <c r="EU220" s="24"/>
      <c r="EV220" s="24"/>
      <c r="EW220" s="39"/>
      <c r="EX220" s="16"/>
      <c r="EY220" s="17"/>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11"/>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11"/>
      <c r="NE220" s="18"/>
      <c r="NF220" s="9"/>
      <c r="NG220" s="22"/>
      <c r="NH220" s="22"/>
      <c r="NI220" s="22"/>
      <c r="NJ220" s="22"/>
      <c r="NK220" s="22"/>
      <c r="NL220" s="22"/>
      <c r="NM220" s="22"/>
      <c r="NN220" s="22"/>
      <c r="NO220" s="22"/>
      <c r="NP220" s="22"/>
      <c r="NQ220" s="22"/>
      <c r="NR220" s="22"/>
      <c r="NS220" s="22"/>
      <c r="NT220" s="22"/>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17"/>
      <c r="PG220" s="33"/>
      <c r="PH220" s="14"/>
      <c r="PI220" s="12"/>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9"/>
      <c r="TT220" s="9"/>
    </row>
    <row r="221" spans="1:540" ht="9.6" customHeight="1" x14ac:dyDescent="0.3">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18"/>
      <c r="CN221" s="15"/>
      <c r="CO221" s="10"/>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24"/>
      <c r="ET221" s="24"/>
      <c r="EU221" s="24"/>
      <c r="EV221" s="24"/>
      <c r="EW221" s="24"/>
      <c r="EX221" s="10"/>
      <c r="EY221" s="10"/>
      <c r="EZ221" s="32"/>
      <c r="FA221" s="38"/>
      <c r="FB221" s="17"/>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11"/>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5"/>
      <c r="NB221" s="16"/>
      <c r="NC221" s="17"/>
      <c r="ND221" s="17"/>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17"/>
      <c r="PJ221" s="22"/>
      <c r="PK221" s="13"/>
      <c r="PL221" s="15"/>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9"/>
      <c r="TT221" s="9"/>
    </row>
    <row r="222" spans="1:540" ht="9.6" customHeight="1" x14ac:dyDescent="0.3">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17"/>
      <c r="CK222" s="34"/>
      <c r="CL222" s="31"/>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10"/>
      <c r="FB222" s="31"/>
      <c r="FC222" s="13"/>
      <c r="FD222" s="18"/>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11"/>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5"/>
      <c r="MZ222" s="16"/>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16"/>
      <c r="PN222" s="11"/>
      <c r="PO222" s="12"/>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9"/>
      <c r="TT222" s="9"/>
    </row>
    <row r="223" spans="1:540" ht="9.6" customHeight="1" x14ac:dyDescent="0.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18"/>
      <c r="CI223" s="32"/>
      <c r="CJ223" s="25"/>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DT223" s="24"/>
      <c r="DU223" s="24"/>
      <c r="DV223" s="24"/>
      <c r="DW223" s="24"/>
      <c r="DX223" s="24"/>
      <c r="DY223" s="24"/>
      <c r="DZ223" s="24"/>
      <c r="EA223" s="24"/>
      <c r="EB223" s="24"/>
      <c r="EC223" s="24"/>
      <c r="ED223" s="24"/>
      <c r="EE223" s="24"/>
      <c r="EF223" s="24"/>
      <c r="EG223" s="24"/>
      <c r="EH223" s="24"/>
      <c r="EI223" s="24"/>
      <c r="EJ223" s="24"/>
      <c r="EK223" s="24"/>
      <c r="EL223" s="24"/>
      <c r="EM223" s="24"/>
      <c r="EN223" s="24"/>
      <c r="EO223" s="24"/>
      <c r="EP223" s="24"/>
      <c r="EQ223" s="24"/>
      <c r="ER223" s="24"/>
      <c r="ES223" s="24"/>
      <c r="ET223" s="24"/>
      <c r="EU223" s="24"/>
      <c r="EV223" s="24"/>
      <c r="EW223" s="24"/>
      <c r="EX223" s="24"/>
      <c r="EY223" s="24"/>
      <c r="EZ223" s="24"/>
      <c r="FA223" s="24"/>
      <c r="FB223" s="24"/>
      <c r="FC223" s="24"/>
      <c r="FD223" s="24"/>
      <c r="FE223" s="31"/>
      <c r="FF223" s="13"/>
      <c r="FG223" s="47"/>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11"/>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14"/>
      <c r="MX223" s="18"/>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2"/>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18"/>
      <c r="PP223" s="13"/>
      <c r="PQ223" s="31"/>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9"/>
      <c r="TT223" s="9"/>
    </row>
    <row r="224" spans="1:540" ht="9.6" customHeight="1" x14ac:dyDescent="0.3">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18"/>
      <c r="CG224" s="28"/>
      <c r="CH224" s="12"/>
      <c r="CI224" s="10"/>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24"/>
      <c r="DX224" s="24"/>
      <c r="DY224" s="24"/>
      <c r="DZ224" s="24"/>
      <c r="EA224" s="24"/>
      <c r="EB224" s="24"/>
      <c r="EC224" s="24"/>
      <c r="ED224" s="24"/>
      <c r="EE224" s="24"/>
      <c r="EF224" s="24"/>
      <c r="EG224" s="24"/>
      <c r="EH224" s="24"/>
      <c r="EI224" s="24"/>
      <c r="EJ224" s="24"/>
      <c r="EK224" s="24"/>
      <c r="EL224" s="24"/>
      <c r="EM224" s="24"/>
      <c r="EN224" s="24"/>
      <c r="EO224" s="24"/>
      <c r="EP224" s="24"/>
      <c r="EQ224" s="24"/>
      <c r="ER224" s="24"/>
      <c r="ES224" s="24"/>
      <c r="ET224" s="24"/>
      <c r="EU224" s="24"/>
      <c r="EV224" s="24"/>
      <c r="EW224" s="24"/>
      <c r="EX224" s="24"/>
      <c r="EY224" s="24"/>
      <c r="EZ224" s="24"/>
      <c r="FA224" s="24"/>
      <c r="FB224" s="24"/>
      <c r="FC224" s="24"/>
      <c r="FD224" s="24"/>
      <c r="FE224" s="24"/>
      <c r="FF224" s="24"/>
      <c r="FG224" s="24"/>
      <c r="FH224" s="11"/>
      <c r="FI224" s="18"/>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11"/>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13"/>
      <c r="MV224" s="17"/>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2"/>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17"/>
      <c r="PR224" s="18"/>
      <c r="PS224" s="11"/>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9"/>
      <c r="TT224" s="9"/>
    </row>
    <row r="225" spans="1:540" ht="9.6" customHeight="1" x14ac:dyDescent="0.3">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17"/>
      <c r="CD225" s="13"/>
      <c r="CE225" s="12"/>
      <c r="CF225" s="10"/>
      <c r="CG225" s="10"/>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10"/>
      <c r="DM225" s="10"/>
      <c r="DN225" s="24"/>
      <c r="DO225" s="12"/>
      <c r="DP225" s="10"/>
      <c r="DQ225" s="10"/>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24"/>
      <c r="ET225" s="24"/>
      <c r="EU225" s="24"/>
      <c r="EV225" s="24"/>
      <c r="EW225" s="24"/>
      <c r="EX225" s="24"/>
      <c r="EY225" s="24"/>
      <c r="EZ225" s="24"/>
      <c r="FA225" s="24"/>
      <c r="FB225" s="24"/>
      <c r="FC225" s="24"/>
      <c r="FD225" s="24"/>
      <c r="FE225" s="24"/>
      <c r="FF225" s="24"/>
      <c r="FG225" s="24"/>
      <c r="FH225" s="24"/>
      <c r="FI225" s="24"/>
      <c r="FJ225" s="10"/>
      <c r="FK225" s="11"/>
      <c r="FL225" s="16"/>
      <c r="FM225" s="17"/>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18"/>
      <c r="GM225" s="13"/>
      <c r="GN225" s="22"/>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11"/>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5"/>
      <c r="MS225" s="16"/>
      <c r="MT225" s="9"/>
      <c r="MU225" s="17"/>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2"/>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2"/>
      <c r="PT225" s="22"/>
      <c r="PU225" s="16"/>
      <c r="PV225" s="14"/>
      <c r="PW225" s="12"/>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7"/>
      <c r="QW225" s="27"/>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9"/>
      <c r="TT225" s="9"/>
    </row>
    <row r="226" spans="1:540" ht="9.6" customHeight="1" x14ac:dyDescent="0.3">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18"/>
      <c r="CB226" s="13"/>
      <c r="CC226" s="12"/>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15"/>
      <c r="DL226" s="31"/>
      <c r="DM226" s="16"/>
      <c r="DN226" s="17"/>
      <c r="DO226" s="17"/>
      <c r="DP226" s="16"/>
      <c r="DQ226" s="15"/>
      <c r="DR226" s="27"/>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24"/>
      <c r="ER226" s="24"/>
      <c r="ES226" s="24"/>
      <c r="ET226" s="24"/>
      <c r="EU226" s="24"/>
      <c r="EV226" s="24"/>
      <c r="EW226" s="24"/>
      <c r="EX226" s="24"/>
      <c r="EY226" s="24"/>
      <c r="EZ226" s="24"/>
      <c r="FA226" s="24"/>
      <c r="FB226" s="24"/>
      <c r="FC226" s="24"/>
      <c r="FD226" s="24"/>
      <c r="FE226" s="24"/>
      <c r="FF226" s="24"/>
      <c r="FG226" s="24"/>
      <c r="FH226" s="24"/>
      <c r="FI226" s="24"/>
      <c r="FJ226" s="24"/>
      <c r="FK226" s="10"/>
      <c r="FL226" s="24"/>
      <c r="FM226" s="15"/>
      <c r="FN226" s="23"/>
      <c r="FO226" s="18"/>
      <c r="FP226" s="17"/>
      <c r="FQ226" s="9"/>
      <c r="FR226" s="9"/>
      <c r="FS226" s="9"/>
      <c r="FT226" s="9"/>
      <c r="FU226" s="9"/>
      <c r="FV226" s="9"/>
      <c r="FW226" s="9"/>
      <c r="FX226" s="9"/>
      <c r="FY226" s="9"/>
      <c r="FZ226" s="9"/>
      <c r="GA226" s="9"/>
      <c r="GB226" s="9"/>
      <c r="GC226" s="9"/>
      <c r="GD226" s="9"/>
      <c r="GE226" s="9"/>
      <c r="GF226" s="9"/>
      <c r="GG226" s="9"/>
      <c r="GH226" s="9"/>
      <c r="GI226" s="9"/>
      <c r="GJ226" s="22"/>
      <c r="GK226" s="14"/>
      <c r="GL226" s="24"/>
      <c r="GM226" s="10"/>
      <c r="GN226" s="24"/>
      <c r="GO226" s="34"/>
      <c r="GP226" s="17"/>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11"/>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8"/>
      <c r="MQ226" s="18"/>
      <c r="MR226" s="17"/>
      <c r="MS226" s="17"/>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2"/>
      <c r="NU226" s="22"/>
      <c r="NV226" s="22"/>
      <c r="NW226" s="22"/>
      <c r="NX226" s="22"/>
      <c r="NY226" s="22"/>
      <c r="NZ226" s="16"/>
      <c r="OA226" s="13"/>
      <c r="OB226" s="16"/>
      <c r="OC226" s="18"/>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2"/>
      <c r="PT226" s="22"/>
      <c r="PU226" s="22"/>
      <c r="PV226" s="22"/>
      <c r="PW226" s="22"/>
      <c r="PX226" s="20"/>
      <c r="PY226" s="12"/>
      <c r="PZ226" s="10"/>
      <c r="QA226" s="10"/>
      <c r="QB226" s="10"/>
      <c r="QC226" s="10"/>
      <c r="QD226" s="10"/>
      <c r="QE226" s="10"/>
      <c r="QF226" s="10"/>
      <c r="QG226" s="10"/>
      <c r="QH226" s="10"/>
      <c r="QI226" s="10"/>
      <c r="QJ226" s="10"/>
      <c r="QK226" s="10"/>
      <c r="QL226" s="10"/>
      <c r="QM226" s="10"/>
      <c r="QN226" s="10"/>
      <c r="QO226" s="10"/>
      <c r="QP226" s="10"/>
      <c r="QQ226" s="10"/>
      <c r="QR226" s="10"/>
      <c r="QS226" s="10"/>
      <c r="QT226" s="12"/>
      <c r="QU226" s="14"/>
      <c r="QV226" s="22"/>
      <c r="QW226" s="22"/>
      <c r="QX226" s="16"/>
      <c r="QY226" s="12"/>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9"/>
      <c r="TT226" s="9"/>
    </row>
    <row r="227" spans="1:540" ht="9.6" customHeight="1" x14ac:dyDescent="0.3">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17"/>
      <c r="BY227" s="16"/>
      <c r="BZ227" s="1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10"/>
      <c r="DI227" s="11"/>
      <c r="DJ227" s="29"/>
      <c r="DK227" s="22"/>
      <c r="DL227" s="9"/>
      <c r="DM227" s="9"/>
      <c r="DN227" s="9"/>
      <c r="DO227" s="9"/>
      <c r="DP227" s="9"/>
      <c r="DQ227" s="9"/>
      <c r="DR227" s="22"/>
      <c r="DS227" s="13"/>
      <c r="DT227" s="27"/>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10"/>
      <c r="FO227" s="24"/>
      <c r="FP227" s="31"/>
      <c r="FQ227" s="16"/>
      <c r="FR227" s="18"/>
      <c r="FS227" s="9"/>
      <c r="FT227" s="9"/>
      <c r="FU227" s="9"/>
      <c r="FV227" s="9"/>
      <c r="FW227" s="9"/>
      <c r="FX227" s="9"/>
      <c r="FY227" s="9"/>
      <c r="FZ227" s="9"/>
      <c r="GA227" s="9"/>
      <c r="GB227" s="9"/>
      <c r="GC227" s="9"/>
      <c r="GD227" s="9"/>
      <c r="GE227" s="9"/>
      <c r="GF227" s="9"/>
      <c r="GG227" s="9"/>
      <c r="GH227" s="9"/>
      <c r="GI227" s="16"/>
      <c r="GJ227" s="27"/>
      <c r="GK227" s="10"/>
      <c r="GL227" s="24"/>
      <c r="GM227" s="24"/>
      <c r="GN227" s="24"/>
      <c r="GO227" s="10"/>
      <c r="GP227" s="15"/>
      <c r="GQ227" s="18"/>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11"/>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2"/>
      <c r="MN227" s="13"/>
      <c r="MO227" s="18"/>
      <c r="MP227" s="22"/>
      <c r="MQ227" s="17"/>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16"/>
      <c r="NX227" s="14"/>
      <c r="NY227" s="15"/>
      <c r="NZ227" s="10"/>
      <c r="OA227" s="10"/>
      <c r="OB227" s="10"/>
      <c r="OC227" s="24"/>
      <c r="OD227" s="14"/>
      <c r="OE227" s="16"/>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16"/>
      <c r="QA227" s="14"/>
      <c r="QB227" s="12"/>
      <c r="QC227" s="10"/>
      <c r="QD227" s="10"/>
      <c r="QE227" s="10"/>
      <c r="QF227" s="10"/>
      <c r="QG227" s="10"/>
      <c r="QH227" s="10"/>
      <c r="QI227" s="10"/>
      <c r="QJ227" s="10"/>
      <c r="QK227" s="10"/>
      <c r="QL227" s="10"/>
      <c r="QM227" s="10"/>
      <c r="QN227" s="10"/>
      <c r="QO227" s="10"/>
      <c r="QP227" s="10"/>
      <c r="QQ227" s="10"/>
      <c r="QR227" s="10"/>
      <c r="QS227" s="12"/>
      <c r="QT227" s="18"/>
      <c r="QU227" s="22"/>
      <c r="QV227" s="22"/>
      <c r="QW227" s="22"/>
      <c r="QX227" s="22"/>
      <c r="QY227" s="22"/>
      <c r="QZ227" s="13"/>
      <c r="RA227" s="12"/>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9"/>
      <c r="TT227" s="9"/>
    </row>
    <row r="228" spans="1:540" ht="9.6" customHeight="1" x14ac:dyDescent="0.3">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17"/>
      <c r="BW228" s="13"/>
      <c r="BX228" s="15"/>
      <c r="BY228" s="12"/>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10"/>
      <c r="DF228" s="10"/>
      <c r="DG228" s="15"/>
      <c r="DH228" s="16"/>
      <c r="DI228" s="17"/>
      <c r="DJ228" s="9"/>
      <c r="DK228" s="9"/>
      <c r="DL228" s="9"/>
      <c r="DM228" s="9"/>
      <c r="DN228" s="9"/>
      <c r="DO228" s="9"/>
      <c r="DP228" s="9"/>
      <c r="DQ228" s="9"/>
      <c r="DR228" s="9"/>
      <c r="DS228" s="9"/>
      <c r="DT228" s="22"/>
      <c r="DU228" s="16"/>
      <c r="DV228" s="27"/>
      <c r="DW228" s="10"/>
      <c r="DX228" s="10"/>
      <c r="DY228" s="12"/>
      <c r="DZ228" s="24"/>
      <c r="EA228" s="24"/>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c r="FQ228" s="24"/>
      <c r="FR228" s="24"/>
      <c r="FS228" s="19"/>
      <c r="FT228" s="16"/>
      <c r="FU228" s="33"/>
      <c r="FV228" s="17"/>
      <c r="FW228" s="9"/>
      <c r="FX228" s="9"/>
      <c r="FY228" s="9"/>
      <c r="FZ228" s="9"/>
      <c r="GA228" s="9"/>
      <c r="GB228" s="9"/>
      <c r="GC228" s="9"/>
      <c r="GD228" s="9"/>
      <c r="GE228" s="9"/>
      <c r="GF228" s="9"/>
      <c r="GG228" s="22"/>
      <c r="GH228" s="14"/>
      <c r="GI228" s="24"/>
      <c r="GJ228" s="24"/>
      <c r="GK228" s="24"/>
      <c r="GL228" s="12"/>
      <c r="GM228" s="24"/>
      <c r="GN228" s="24"/>
      <c r="GO228" s="24"/>
      <c r="GP228" s="24"/>
      <c r="GQ228" s="24"/>
      <c r="GR228" s="16"/>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11"/>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5"/>
      <c r="ML228" s="34"/>
      <c r="MM228" s="22"/>
      <c r="MN228" s="17"/>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2"/>
      <c r="NU228" s="16"/>
      <c r="NV228" s="15"/>
      <c r="NW228" s="10"/>
      <c r="NX228" s="10"/>
      <c r="NY228" s="10"/>
      <c r="NZ228" s="10"/>
      <c r="OA228" s="10"/>
      <c r="OB228" s="10"/>
      <c r="OC228" s="10"/>
      <c r="OD228" s="10"/>
      <c r="OE228" s="10"/>
      <c r="OF228" s="15"/>
      <c r="OG228" s="13"/>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2"/>
      <c r="PT228" s="22"/>
      <c r="PU228" s="22"/>
      <c r="PV228" s="22"/>
      <c r="PW228" s="22"/>
      <c r="PX228" s="22"/>
      <c r="PY228" s="22"/>
      <c r="PZ228" s="22"/>
      <c r="QA228" s="22"/>
      <c r="QB228" s="18"/>
      <c r="QC228" s="23"/>
      <c r="QD228" s="31"/>
      <c r="QE228" s="40"/>
      <c r="QF228" s="10"/>
      <c r="QG228" s="10"/>
      <c r="QH228" s="10"/>
      <c r="QI228" s="10"/>
      <c r="QJ228" s="10"/>
      <c r="QK228" s="10"/>
      <c r="QL228" s="10"/>
      <c r="QM228" s="10"/>
      <c r="QN228" s="10"/>
      <c r="QO228" s="10"/>
      <c r="QP228" s="10"/>
      <c r="QQ228" s="10"/>
      <c r="QR228" s="11"/>
      <c r="QS228" s="18"/>
      <c r="QT228" s="22"/>
      <c r="QU228" s="22"/>
      <c r="QV228" s="22"/>
      <c r="QW228" s="22"/>
      <c r="QX228" s="22"/>
      <c r="QY228" s="22"/>
      <c r="QZ228" s="22"/>
      <c r="RA228" s="16"/>
      <c r="RB228" s="12"/>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9"/>
      <c r="TT228" s="9"/>
    </row>
    <row r="229" spans="1:540" ht="9.6" customHeight="1" x14ac:dyDescent="0.3">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17"/>
      <c r="BT229" s="18"/>
      <c r="BU229" s="39"/>
      <c r="BV229" s="10"/>
      <c r="BW229" s="10"/>
      <c r="BX229" s="10"/>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10"/>
      <c r="DD229" s="27"/>
      <c r="DE229" s="13"/>
      <c r="DF229" s="17"/>
      <c r="DG229" s="9"/>
      <c r="DH229" s="9"/>
      <c r="DI229" s="9"/>
      <c r="DJ229" s="9"/>
      <c r="DK229" s="9"/>
      <c r="DL229" s="9"/>
      <c r="DM229" s="9"/>
      <c r="DN229" s="9"/>
      <c r="DO229" s="9"/>
      <c r="DP229" s="9"/>
      <c r="DQ229" s="9"/>
      <c r="DR229" s="9"/>
      <c r="DS229" s="9"/>
      <c r="DT229" s="9"/>
      <c r="DU229" s="9"/>
      <c r="DV229" s="9"/>
      <c r="DW229" s="18"/>
      <c r="DX229" s="11"/>
      <c r="DY229" s="24"/>
      <c r="DZ229" s="24"/>
      <c r="EA229" s="24"/>
      <c r="EB229" s="24"/>
      <c r="EC229" s="24"/>
      <c r="ED229" s="24"/>
      <c r="EE229" s="24"/>
      <c r="EF229" s="24"/>
      <c r="EG229" s="24"/>
      <c r="EH229" s="24"/>
      <c r="EI229" s="24"/>
      <c r="EJ229" s="24"/>
      <c r="EK229" s="24"/>
      <c r="EL229" s="24"/>
      <c r="EM229" s="24"/>
      <c r="EN229" s="24"/>
      <c r="EO229" s="24"/>
      <c r="EP229" s="24"/>
      <c r="EQ229" s="24"/>
      <c r="ER229" s="24"/>
      <c r="ES229" s="24"/>
      <c r="ET229" s="24"/>
      <c r="EU229" s="24"/>
      <c r="EV229" s="24"/>
      <c r="EW229" s="24"/>
      <c r="EX229" s="24"/>
      <c r="EY229" s="24"/>
      <c r="EZ229" s="24"/>
      <c r="FA229" s="24"/>
      <c r="FB229" s="24"/>
      <c r="FC229" s="24"/>
      <c r="FD229" s="24"/>
      <c r="FE229" s="24"/>
      <c r="FF229" s="24"/>
      <c r="FG229" s="24"/>
      <c r="FH229" s="24"/>
      <c r="FI229" s="24"/>
      <c r="FJ229" s="24"/>
      <c r="FK229" s="24"/>
      <c r="FL229" s="24"/>
      <c r="FM229" s="24"/>
      <c r="FN229" s="24"/>
      <c r="FO229" s="24"/>
      <c r="FP229" s="24"/>
      <c r="FQ229" s="24"/>
      <c r="FR229" s="24"/>
      <c r="FS229" s="24"/>
      <c r="FT229" s="10"/>
      <c r="FU229" s="10"/>
      <c r="FV229" s="10"/>
      <c r="FW229" s="27"/>
      <c r="FX229" s="24"/>
      <c r="FY229" s="12"/>
      <c r="FZ229" s="13"/>
      <c r="GA229" s="34"/>
      <c r="GB229" s="16"/>
      <c r="GC229" s="16"/>
      <c r="GD229" s="13"/>
      <c r="GE229" s="11"/>
      <c r="GF229" s="24"/>
      <c r="GG229" s="24"/>
      <c r="GH229" s="10"/>
      <c r="GI229" s="10"/>
      <c r="GJ229" s="24"/>
      <c r="GK229" s="24"/>
      <c r="GL229" s="24"/>
      <c r="GM229" s="24"/>
      <c r="GN229" s="24"/>
      <c r="GO229" s="24"/>
      <c r="GP229" s="24"/>
      <c r="GQ229" s="24"/>
      <c r="GR229" s="10"/>
      <c r="GS229" s="21"/>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11"/>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14"/>
      <c r="MJ229" s="18"/>
      <c r="MK229" s="17"/>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13"/>
      <c r="NT229" s="27"/>
      <c r="NU229" s="10"/>
      <c r="NV229" s="10"/>
      <c r="NW229" s="10"/>
      <c r="NX229" s="10"/>
      <c r="NY229" s="10"/>
      <c r="NZ229" s="10"/>
      <c r="OA229" s="10"/>
      <c r="OB229" s="10"/>
      <c r="OC229" s="10"/>
      <c r="OD229" s="10"/>
      <c r="OE229" s="10"/>
      <c r="OF229" s="10"/>
      <c r="OG229" s="10"/>
      <c r="OH229" s="12"/>
      <c r="OI229" s="14"/>
      <c r="OJ229" s="18"/>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16"/>
      <c r="QH229" s="13"/>
      <c r="QI229" s="13"/>
      <c r="QJ229" s="13"/>
      <c r="QK229" s="13"/>
      <c r="QL229" s="14"/>
      <c r="QM229" s="14"/>
      <c r="QN229" s="14"/>
      <c r="QO229" s="13"/>
      <c r="QP229" s="26"/>
      <c r="QQ229" s="18"/>
      <c r="QR229" s="22"/>
      <c r="QS229" s="22"/>
      <c r="QT229" s="22"/>
      <c r="QU229" s="22"/>
      <c r="QV229" s="22"/>
      <c r="QW229" s="22"/>
      <c r="QX229" s="22"/>
      <c r="QY229" s="22"/>
      <c r="QZ229" s="22"/>
      <c r="RA229" s="22"/>
      <c r="RB229" s="22"/>
      <c r="RC229" s="12"/>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9"/>
      <c r="TT229" s="9"/>
    </row>
    <row r="230" spans="1:540" ht="9.6" customHeight="1" x14ac:dyDescent="0.3">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18"/>
      <c r="AQ230" s="13"/>
      <c r="AR230" s="13"/>
      <c r="AS230" s="17"/>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18"/>
      <c r="BR230" s="34"/>
      <c r="BS230" s="15"/>
      <c r="BT230" s="10"/>
      <c r="BU230" s="10"/>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10"/>
      <c r="DA230" s="12"/>
      <c r="DB230" s="31"/>
      <c r="DC230" s="16"/>
      <c r="DD230" s="9"/>
      <c r="DE230" s="9"/>
      <c r="DF230" s="9"/>
      <c r="DG230" s="9"/>
      <c r="DH230" s="9"/>
      <c r="DI230" s="9"/>
      <c r="DJ230" s="9"/>
      <c r="DK230" s="9"/>
      <c r="DL230" s="9"/>
      <c r="DM230" s="9"/>
      <c r="DN230" s="9"/>
      <c r="DO230" s="9"/>
      <c r="DP230" s="9"/>
      <c r="DQ230" s="9"/>
      <c r="DR230" s="9"/>
      <c r="DS230" s="9"/>
      <c r="DT230" s="9"/>
      <c r="DU230" s="9"/>
      <c r="DV230" s="9"/>
      <c r="DW230" s="9"/>
      <c r="DX230" s="9"/>
      <c r="DY230" s="22"/>
      <c r="DZ230" s="11"/>
      <c r="EA230" s="27"/>
      <c r="EB230" s="24"/>
      <c r="EC230" s="24"/>
      <c r="ED230" s="24"/>
      <c r="EE230" s="24"/>
      <c r="EF230" s="24"/>
      <c r="EG230" s="24"/>
      <c r="EH230" s="24"/>
      <c r="EI230" s="24"/>
      <c r="EJ230" s="24"/>
      <c r="EK230" s="24"/>
      <c r="EL230" s="24"/>
      <c r="EM230" s="24"/>
      <c r="EN230" s="24"/>
      <c r="EO230" s="24"/>
      <c r="EP230" s="24"/>
      <c r="EQ230" s="24"/>
      <c r="ER230" s="24"/>
      <c r="ES230" s="24"/>
      <c r="ET230" s="24"/>
      <c r="EU230" s="24"/>
      <c r="EV230" s="24"/>
      <c r="EW230" s="24"/>
      <c r="EX230" s="24"/>
      <c r="EY230" s="24"/>
      <c r="EZ230" s="24"/>
      <c r="FA230" s="24"/>
      <c r="FB230" s="24"/>
      <c r="FC230" s="24"/>
      <c r="FD230" s="24"/>
      <c r="FE230" s="24"/>
      <c r="FF230" s="24"/>
      <c r="FG230" s="24"/>
      <c r="FH230" s="24"/>
      <c r="FI230" s="24"/>
      <c r="FJ230" s="24"/>
      <c r="FK230" s="24"/>
      <c r="FL230" s="24"/>
      <c r="FM230" s="24"/>
      <c r="FN230" s="24"/>
      <c r="FO230" s="24"/>
      <c r="FP230" s="24"/>
      <c r="FQ230" s="24"/>
      <c r="FR230" s="24"/>
      <c r="FS230" s="24"/>
      <c r="FT230" s="24"/>
      <c r="FU230" s="24"/>
      <c r="FV230" s="24"/>
      <c r="FW230" s="24"/>
      <c r="FX230" s="24"/>
      <c r="FY230" s="10"/>
      <c r="FZ230" s="10"/>
      <c r="GA230" s="10"/>
      <c r="GB230" s="10"/>
      <c r="GC230" s="10"/>
      <c r="GD230" s="10"/>
      <c r="GE230" s="10"/>
      <c r="GF230" s="24"/>
      <c r="GG230" s="24"/>
      <c r="GH230" s="24"/>
      <c r="GI230" s="24"/>
      <c r="GJ230" s="24"/>
      <c r="GK230" s="24"/>
      <c r="GL230" s="24"/>
      <c r="GM230" s="24"/>
      <c r="GN230" s="24"/>
      <c r="GO230" s="24"/>
      <c r="GP230" s="24"/>
      <c r="GQ230" s="24"/>
      <c r="GR230" s="24"/>
      <c r="GS230" s="10"/>
      <c r="GT230" s="13"/>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11"/>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5"/>
      <c r="LG230" s="14"/>
      <c r="LH230" s="15"/>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5"/>
      <c r="MG230" s="13"/>
      <c r="MH230" s="22"/>
      <c r="MI230" s="17"/>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16"/>
      <c r="NQ230" s="11"/>
      <c r="NR230" s="10"/>
      <c r="NS230" s="10"/>
      <c r="NT230" s="10"/>
      <c r="NU230" s="10"/>
      <c r="NV230" s="10"/>
      <c r="NW230" s="10"/>
      <c r="NX230" s="10"/>
      <c r="NY230" s="10"/>
      <c r="NZ230" s="10"/>
      <c r="OA230" s="10"/>
      <c r="OB230" s="10"/>
      <c r="OC230" s="10"/>
      <c r="OD230" s="10"/>
      <c r="OE230" s="10"/>
      <c r="OF230" s="10"/>
      <c r="OG230" s="10"/>
      <c r="OH230" s="10"/>
      <c r="OI230" s="10"/>
      <c r="OJ230" s="10"/>
      <c r="OK230" s="11"/>
      <c r="OL230" s="16"/>
      <c r="OM230" s="17"/>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2"/>
      <c r="PT230" s="22"/>
      <c r="PU230" s="22"/>
      <c r="PV230" s="22"/>
      <c r="PW230" s="22"/>
      <c r="PX230" s="22"/>
      <c r="PY230" s="22"/>
      <c r="PZ230" s="22"/>
      <c r="QA230" s="22"/>
      <c r="QB230" s="22"/>
      <c r="QC230" s="22"/>
      <c r="QD230" s="22"/>
      <c r="QE230" s="22"/>
      <c r="QF230" s="22"/>
      <c r="QG230" s="22"/>
      <c r="QH230" s="22"/>
      <c r="QI230" s="22"/>
      <c r="QJ230" s="17"/>
      <c r="QK230" s="17"/>
      <c r="QL230" s="17"/>
      <c r="QM230" s="17"/>
      <c r="QN230" s="17"/>
      <c r="QO230" s="17"/>
      <c r="QP230" s="22"/>
      <c r="QQ230" s="22"/>
      <c r="QR230" s="22"/>
      <c r="QS230" s="22"/>
      <c r="QT230" s="22"/>
      <c r="QU230" s="22"/>
      <c r="QV230" s="22"/>
      <c r="QW230" s="22"/>
      <c r="QX230" s="22"/>
      <c r="QY230" s="22"/>
      <c r="QZ230" s="22"/>
      <c r="RA230" s="22"/>
      <c r="RB230" s="22"/>
      <c r="RC230" s="18"/>
      <c r="RD230" s="12"/>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9"/>
      <c r="TT230" s="9"/>
    </row>
    <row r="231" spans="1:540" ht="9.6" customHeight="1" x14ac:dyDescent="0.3">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17"/>
      <c r="AO231" s="32"/>
      <c r="AP231" s="24"/>
      <c r="AQ231" s="24"/>
      <c r="AR231" s="24"/>
      <c r="AS231" s="15"/>
      <c r="AT231" s="22"/>
      <c r="AU231" s="9"/>
      <c r="AV231" s="9"/>
      <c r="AW231" s="9"/>
      <c r="AX231" s="9"/>
      <c r="AY231" s="9"/>
      <c r="AZ231" s="9"/>
      <c r="BA231" s="9"/>
      <c r="BB231" s="9"/>
      <c r="BC231" s="9"/>
      <c r="BD231" s="9"/>
      <c r="BE231" s="9"/>
      <c r="BF231" s="9"/>
      <c r="BG231" s="9"/>
      <c r="BH231" s="9"/>
      <c r="BI231" s="9"/>
      <c r="BJ231" s="9"/>
      <c r="BK231" s="9"/>
      <c r="BL231" s="9"/>
      <c r="BM231" s="9"/>
      <c r="BN231" s="17"/>
      <c r="BO231" s="18"/>
      <c r="BP231" s="14"/>
      <c r="BQ231" s="12"/>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10"/>
      <c r="CX231" s="10"/>
      <c r="CY231" s="24"/>
      <c r="CZ231" s="14"/>
      <c r="DA231" s="18"/>
      <c r="DB231" s="17"/>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22"/>
      <c r="EB231" s="16"/>
      <c r="EC231" s="31"/>
      <c r="ED231" s="10"/>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24"/>
      <c r="GB231" s="24"/>
      <c r="GC231" s="24"/>
      <c r="GD231" s="24"/>
      <c r="GE231" s="24"/>
      <c r="GF231" s="24"/>
      <c r="GG231" s="24"/>
      <c r="GH231" s="24"/>
      <c r="GI231" s="24"/>
      <c r="GJ231" s="24"/>
      <c r="GK231" s="24"/>
      <c r="GL231" s="24"/>
      <c r="GM231" s="24"/>
      <c r="GN231" s="24"/>
      <c r="GO231" s="24"/>
      <c r="GP231" s="24"/>
      <c r="GQ231" s="24"/>
      <c r="GR231" s="24"/>
      <c r="GS231" s="24"/>
      <c r="GT231" s="24"/>
      <c r="GU231" s="26"/>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11"/>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5"/>
      <c r="LE231" s="18"/>
      <c r="LF231" s="22"/>
      <c r="LG231" s="22"/>
      <c r="LH231" s="22"/>
      <c r="LI231" s="13"/>
      <c r="LJ231" s="10"/>
      <c r="LK231" s="10"/>
      <c r="LL231" s="10"/>
      <c r="LM231" s="10"/>
      <c r="LN231" s="10"/>
      <c r="LO231" s="10"/>
      <c r="LP231" s="10"/>
      <c r="LQ231" s="10"/>
      <c r="LR231" s="10"/>
      <c r="LS231" s="10"/>
      <c r="LT231" s="10"/>
      <c r="LU231" s="10"/>
      <c r="LV231" s="10"/>
      <c r="LW231" s="10"/>
      <c r="LX231" s="10"/>
      <c r="LY231" s="10"/>
      <c r="LZ231" s="10"/>
      <c r="MA231" s="10"/>
      <c r="MB231" s="10"/>
      <c r="MC231" s="10"/>
      <c r="MD231" s="11"/>
      <c r="ME231" s="18"/>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17"/>
      <c r="NN231" s="16"/>
      <c r="NO231" s="11"/>
      <c r="NP231" s="12"/>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2"/>
      <c r="OM231" s="11"/>
      <c r="ON231" s="16"/>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16"/>
      <c r="RE231" s="15"/>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9"/>
      <c r="TT231" s="9"/>
    </row>
    <row r="232" spans="1:540" ht="9.6" customHeight="1" x14ac:dyDescent="0.3">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22"/>
      <c r="AN232" s="12"/>
      <c r="AO232" s="10"/>
      <c r="AP232" s="24"/>
      <c r="AQ232" s="24"/>
      <c r="AR232" s="24"/>
      <c r="AS232" s="24"/>
      <c r="AT232" s="12"/>
      <c r="AU232" s="22"/>
      <c r="AV232" s="9"/>
      <c r="AW232" s="9"/>
      <c r="AX232" s="9"/>
      <c r="AY232" s="9"/>
      <c r="AZ232" s="9"/>
      <c r="BA232" s="9"/>
      <c r="BB232" s="9"/>
      <c r="BC232" s="9"/>
      <c r="BD232" s="9"/>
      <c r="BE232" s="9"/>
      <c r="BF232" s="9"/>
      <c r="BG232" s="9"/>
      <c r="BH232" s="9"/>
      <c r="BI232" s="9"/>
      <c r="BJ232" s="9"/>
      <c r="BK232" s="9"/>
      <c r="BL232" s="9"/>
      <c r="BM232" s="29"/>
      <c r="BN232" s="12"/>
      <c r="BO232" s="10"/>
      <c r="BP232" s="10"/>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10"/>
      <c r="CW232" s="12"/>
      <c r="CX232" s="13"/>
      <c r="CY232" s="22"/>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17"/>
      <c r="ED232" s="16"/>
      <c r="EE232" s="15"/>
      <c r="EF232" s="10"/>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c r="FQ232" s="24"/>
      <c r="FR232" s="24"/>
      <c r="FS232" s="24"/>
      <c r="FT232" s="24"/>
      <c r="FU232" s="24"/>
      <c r="FV232" s="24"/>
      <c r="FW232" s="24"/>
      <c r="FX232" s="24"/>
      <c r="FY232" s="24"/>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10"/>
      <c r="GV232" s="16"/>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11"/>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14"/>
      <c r="LD232" s="17"/>
      <c r="LE232" s="17"/>
      <c r="LF232" s="22"/>
      <c r="LG232" s="22"/>
      <c r="LH232" s="22"/>
      <c r="LI232" s="17"/>
      <c r="LJ232" s="13"/>
      <c r="LK232" s="10"/>
      <c r="LL232" s="10"/>
      <c r="LM232" s="10"/>
      <c r="LN232" s="10"/>
      <c r="LO232" s="10"/>
      <c r="LP232" s="10"/>
      <c r="LQ232" s="10"/>
      <c r="LR232" s="10"/>
      <c r="LS232" s="10"/>
      <c r="LT232" s="10"/>
      <c r="LU232" s="10"/>
      <c r="LV232" s="10"/>
      <c r="LW232" s="10"/>
      <c r="LX232" s="10"/>
      <c r="LY232" s="10"/>
      <c r="LZ232" s="10"/>
      <c r="MA232" s="10"/>
      <c r="MB232" s="13"/>
      <c r="MC232" s="17"/>
      <c r="MD232" s="17"/>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17"/>
      <c r="NL232" s="29"/>
      <c r="NM232" s="15"/>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5"/>
      <c r="OP232" s="16"/>
      <c r="OQ232" s="17"/>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2"/>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18"/>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9"/>
      <c r="TT232" s="9"/>
    </row>
    <row r="233" spans="1:540" ht="9.6" customHeight="1" x14ac:dyDescent="0.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7"/>
      <c r="AL233" s="13"/>
      <c r="AM233" s="24"/>
      <c r="AN233" s="24"/>
      <c r="AO233" s="24"/>
      <c r="AP233" s="24"/>
      <c r="AQ233" s="24"/>
      <c r="AR233" s="24"/>
      <c r="AS233" s="24"/>
      <c r="AT233" s="24"/>
      <c r="AU233" s="10"/>
      <c r="AV233" s="13"/>
      <c r="AW233" s="9"/>
      <c r="AX233" s="9"/>
      <c r="AY233" s="9"/>
      <c r="AZ233" s="9"/>
      <c r="BA233" s="9"/>
      <c r="BB233" s="9"/>
      <c r="BC233" s="9"/>
      <c r="BD233" s="9"/>
      <c r="BE233" s="9"/>
      <c r="BF233" s="9"/>
      <c r="BG233" s="9"/>
      <c r="BH233" s="9"/>
      <c r="BI233" s="17"/>
      <c r="BJ233" s="34"/>
      <c r="BK233" s="15"/>
      <c r="BL233" s="10"/>
      <c r="BM233" s="10"/>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31"/>
      <c r="CV233" s="18"/>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14"/>
      <c r="EH233" s="10"/>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c r="FQ233" s="24"/>
      <c r="FR233" s="24"/>
      <c r="FS233" s="24"/>
      <c r="FT233" s="24"/>
      <c r="FU233" s="24"/>
      <c r="FV233" s="24"/>
      <c r="FW233" s="24"/>
      <c r="FX233" s="24"/>
      <c r="FY233" s="24"/>
      <c r="FZ233" s="24"/>
      <c r="GA233" s="24"/>
      <c r="GB233" s="24"/>
      <c r="GC233" s="24"/>
      <c r="GD233" s="24"/>
      <c r="GE233" s="24"/>
      <c r="GF233" s="24"/>
      <c r="GG233" s="24"/>
      <c r="GH233" s="24"/>
      <c r="GI233" s="24"/>
      <c r="GJ233" s="24"/>
      <c r="GK233" s="24"/>
      <c r="GL233" s="24"/>
      <c r="GM233" s="24"/>
      <c r="GN233" s="24"/>
      <c r="GO233" s="24"/>
      <c r="GP233" s="24"/>
      <c r="GQ233" s="24"/>
      <c r="GR233" s="24"/>
      <c r="GS233" s="24"/>
      <c r="GT233" s="24"/>
      <c r="GU233" s="24"/>
      <c r="GV233" s="10"/>
      <c r="GW233" s="22"/>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11"/>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8"/>
      <c r="LC233" s="9"/>
      <c r="LD233" s="22"/>
      <c r="LE233" s="22"/>
      <c r="LF233" s="22"/>
      <c r="LG233" s="22"/>
      <c r="LH233" s="22"/>
      <c r="LI233" s="22"/>
      <c r="LJ233" s="9"/>
      <c r="LK233" s="18"/>
      <c r="LL233" s="10"/>
      <c r="LM233" s="10"/>
      <c r="LN233" s="10"/>
      <c r="LO233" s="10"/>
      <c r="LP233" s="10"/>
      <c r="LQ233" s="10"/>
      <c r="LR233" s="10"/>
      <c r="LS233" s="10"/>
      <c r="LT233" s="10"/>
      <c r="LU233" s="10"/>
      <c r="LV233" s="10"/>
      <c r="LW233" s="10"/>
      <c r="LX233" s="10"/>
      <c r="LY233" s="15"/>
      <c r="LZ233" s="18"/>
      <c r="MA233" s="17"/>
      <c r="MB233" s="9"/>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18"/>
      <c r="NJ233" s="11"/>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2"/>
      <c r="OR233" s="13"/>
      <c r="OS233" s="18"/>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2"/>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16"/>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9"/>
      <c r="TT233" s="9"/>
    </row>
    <row r="234" spans="1:540" ht="9.6" customHeight="1" x14ac:dyDescent="0.3">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22"/>
      <c r="AK234" s="11"/>
      <c r="AL234" s="10"/>
      <c r="AM234" s="24"/>
      <c r="AN234" s="24"/>
      <c r="AO234" s="24"/>
      <c r="AP234" s="24"/>
      <c r="AQ234" s="24"/>
      <c r="AR234" s="24"/>
      <c r="AS234" s="24"/>
      <c r="AT234" s="24"/>
      <c r="AU234" s="24"/>
      <c r="AV234" s="10"/>
      <c r="AW234" s="11"/>
      <c r="AX234" s="22"/>
      <c r="AY234" s="17"/>
      <c r="AZ234" s="9"/>
      <c r="BA234" s="9"/>
      <c r="BB234" s="9"/>
      <c r="BC234" s="9"/>
      <c r="BD234" s="9"/>
      <c r="BE234" s="9"/>
      <c r="BF234" s="22"/>
      <c r="BG234" s="29"/>
      <c r="BH234" s="32"/>
      <c r="BI234" s="12"/>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42"/>
      <c r="CS234" s="13"/>
      <c r="CT234" s="22"/>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18"/>
      <c r="EI234" s="13"/>
      <c r="EJ234" s="15"/>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c r="FQ234" s="24"/>
      <c r="FR234" s="24"/>
      <c r="FS234" s="24"/>
      <c r="FT234" s="24"/>
      <c r="FU234" s="24"/>
      <c r="FV234" s="24"/>
      <c r="FW234" s="24"/>
      <c r="FX234" s="24"/>
      <c r="FY234" s="24"/>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10"/>
      <c r="GW234" s="18"/>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11"/>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5"/>
      <c r="LA234" s="18"/>
      <c r="LB234" s="17"/>
      <c r="LC234" s="22"/>
      <c r="LD234" s="22"/>
      <c r="LE234" s="22"/>
      <c r="LF234" s="22"/>
      <c r="LG234" s="22"/>
      <c r="LH234" s="22"/>
      <c r="LI234" s="22"/>
      <c r="LJ234" s="22"/>
      <c r="LK234" s="17"/>
      <c r="LL234" s="18"/>
      <c r="LM234" s="31"/>
      <c r="LN234" s="10"/>
      <c r="LO234" s="10"/>
      <c r="LP234" s="10"/>
      <c r="LQ234" s="10"/>
      <c r="LR234" s="10"/>
      <c r="LS234" s="10"/>
      <c r="LT234" s="10"/>
      <c r="LU234" s="12"/>
      <c r="LV234" s="15"/>
      <c r="LW234" s="13"/>
      <c r="LX234" s="22"/>
      <c r="LY234" s="17"/>
      <c r="LZ234" s="17"/>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18"/>
      <c r="NG234" s="16"/>
      <c r="NH234" s="11"/>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2"/>
      <c r="OT234" s="32"/>
      <c r="OU234" s="18"/>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2"/>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18"/>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9"/>
      <c r="TT234" s="9"/>
    </row>
    <row r="235" spans="1:540" ht="9.6" customHeight="1" x14ac:dyDescent="0.3">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46"/>
      <c r="AJ235" s="27"/>
      <c r="AK235" s="24"/>
      <c r="AL235" s="24"/>
      <c r="AM235" s="24"/>
      <c r="AN235" s="24"/>
      <c r="AO235" s="24"/>
      <c r="AP235" s="24"/>
      <c r="AQ235" s="24"/>
      <c r="AR235" s="24"/>
      <c r="AS235" s="24"/>
      <c r="AT235" s="24"/>
      <c r="AU235" s="24"/>
      <c r="AV235" s="24"/>
      <c r="AW235" s="10"/>
      <c r="AX235" s="15"/>
      <c r="AY235" s="14"/>
      <c r="AZ235" s="18"/>
      <c r="BA235" s="22"/>
      <c r="BB235" s="22"/>
      <c r="BC235" s="22"/>
      <c r="BD235" s="23"/>
      <c r="BE235" s="14"/>
      <c r="BF235" s="15"/>
      <c r="BG235" s="24"/>
      <c r="BH235" s="10"/>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10"/>
      <c r="CP235" s="15"/>
      <c r="CQ235" s="23"/>
      <c r="CR235" s="22"/>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17"/>
      <c r="EK235" s="16"/>
      <c r="EL235" s="31"/>
      <c r="EM235" s="10"/>
      <c r="EN235" s="24"/>
      <c r="EO235" s="24"/>
      <c r="EP235" s="24"/>
      <c r="EQ235" s="24"/>
      <c r="ER235" s="24"/>
      <c r="ES235" s="24"/>
      <c r="ET235" s="24"/>
      <c r="EU235" s="24"/>
      <c r="EV235" s="24"/>
      <c r="EW235" s="24"/>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24"/>
      <c r="GB235" s="24"/>
      <c r="GC235" s="24"/>
      <c r="GD235" s="24"/>
      <c r="GE235" s="24"/>
      <c r="GF235" s="24"/>
      <c r="GG235" s="24"/>
      <c r="GH235" s="24"/>
      <c r="GI235" s="24"/>
      <c r="GJ235" s="24"/>
      <c r="GK235" s="24"/>
      <c r="GL235" s="24"/>
      <c r="GM235" s="24"/>
      <c r="GN235" s="24"/>
      <c r="GO235" s="24"/>
      <c r="GP235" s="24"/>
      <c r="GQ235" s="24"/>
      <c r="GR235" s="24"/>
      <c r="GS235" s="24"/>
      <c r="GT235" s="24"/>
      <c r="GU235" s="24"/>
      <c r="GV235" s="24"/>
      <c r="GW235" s="18"/>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11"/>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13"/>
      <c r="KZ235" s="22"/>
      <c r="LA235" s="22"/>
      <c r="LB235" s="22"/>
      <c r="LC235" s="22"/>
      <c r="LD235" s="22"/>
      <c r="LE235" s="22"/>
      <c r="LF235" s="22"/>
      <c r="LG235" s="22"/>
      <c r="LH235" s="22"/>
      <c r="LI235" s="22"/>
      <c r="LJ235" s="22"/>
      <c r="LK235" s="22"/>
      <c r="LL235" s="22"/>
      <c r="LM235" s="22"/>
      <c r="LN235" s="34"/>
      <c r="LO235" s="15"/>
      <c r="LP235" s="12"/>
      <c r="LQ235" s="36"/>
      <c r="LR235" s="12"/>
      <c r="LS235" s="15"/>
      <c r="LT235" s="13"/>
      <c r="LU235" s="18"/>
      <c r="LV235" s="22"/>
      <c r="LW235" s="17"/>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13"/>
      <c r="NF235" s="15"/>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2"/>
      <c r="OV235" s="11"/>
      <c r="OW235" s="29"/>
      <c r="OX235" s="17"/>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9"/>
      <c r="TT235" s="9"/>
    </row>
    <row r="236" spans="1:540" ht="9.6" customHeight="1" x14ac:dyDescent="0.3">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31"/>
      <c r="AI236" s="24"/>
      <c r="AJ236" s="24"/>
      <c r="AK236" s="24"/>
      <c r="AL236" s="24"/>
      <c r="AM236" s="24"/>
      <c r="AN236" s="24"/>
      <c r="AO236" s="24"/>
      <c r="AP236" s="24"/>
      <c r="AQ236" s="24"/>
      <c r="AR236" s="24"/>
      <c r="AS236" s="24"/>
      <c r="AT236" s="24"/>
      <c r="AU236" s="24"/>
      <c r="AV236" s="24"/>
      <c r="AW236" s="24"/>
      <c r="AX236" s="10"/>
      <c r="AY236" s="10"/>
      <c r="AZ236" s="10"/>
      <c r="BA236" s="10"/>
      <c r="BB236" s="24"/>
      <c r="BC236" s="10"/>
      <c r="BD236" s="10"/>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10"/>
      <c r="CN236" s="12"/>
      <c r="CO236" s="18"/>
      <c r="CP236" s="17"/>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18"/>
      <c r="EN236" s="15"/>
      <c r="EO236" s="10"/>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c r="FQ236" s="24"/>
      <c r="FR236" s="24"/>
      <c r="FS236" s="24"/>
      <c r="FT236" s="24"/>
      <c r="FU236" s="24"/>
      <c r="FV236" s="24"/>
      <c r="FW236" s="24"/>
      <c r="FX236" s="24"/>
      <c r="FY236" s="24"/>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40"/>
      <c r="GW236" s="17"/>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11"/>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8"/>
      <c r="KY236" s="17"/>
      <c r="KZ236" s="22"/>
      <c r="LA236" s="22"/>
      <c r="LB236" s="22"/>
      <c r="LC236" s="22"/>
      <c r="LD236" s="22"/>
      <c r="LE236" s="22"/>
      <c r="LF236" s="22"/>
      <c r="LG236" s="22"/>
      <c r="LH236" s="22"/>
      <c r="LI236" s="22"/>
      <c r="LJ236" s="22"/>
      <c r="LK236" s="22"/>
      <c r="LL236" s="22"/>
      <c r="LM236" s="22"/>
      <c r="LN236" s="22"/>
      <c r="LO236" s="22"/>
      <c r="LP236" s="17"/>
      <c r="LQ236" s="17"/>
      <c r="LR236" s="22"/>
      <c r="LS236" s="17"/>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16"/>
      <c r="ND236" s="12"/>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5"/>
      <c r="OY236" s="13"/>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18"/>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9"/>
      <c r="TT236" s="9"/>
    </row>
    <row r="237" spans="1:540" ht="9.6" customHeight="1" x14ac:dyDescent="0.3">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12"/>
      <c r="CL237" s="14"/>
      <c r="CM237" s="22"/>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17"/>
      <c r="EP237" s="13"/>
      <c r="EQ237" s="12"/>
      <c r="ER237" s="24"/>
      <c r="ES237" s="24"/>
      <c r="ET237" s="24"/>
      <c r="EU237" s="24"/>
      <c r="EV237" s="24"/>
      <c r="EW237" s="24"/>
      <c r="EX237" s="24"/>
      <c r="EY237" s="24"/>
      <c r="EZ237" s="24"/>
      <c r="FA237" s="24"/>
      <c r="FB237" s="24"/>
      <c r="FC237" s="24"/>
      <c r="FD237" s="24"/>
      <c r="FE237" s="24"/>
      <c r="FF237" s="24"/>
      <c r="FG237" s="24"/>
      <c r="FH237" s="24"/>
      <c r="FI237" s="24"/>
      <c r="FJ237" s="24"/>
      <c r="FK237" s="24"/>
      <c r="FL237" s="24"/>
      <c r="FM237" s="24"/>
      <c r="FN237" s="24"/>
      <c r="FO237" s="24"/>
      <c r="FP237" s="24"/>
      <c r="FQ237" s="24"/>
      <c r="FR237" s="24"/>
      <c r="FS237" s="24"/>
      <c r="FT237" s="24"/>
      <c r="FU237" s="24"/>
      <c r="FV237" s="24"/>
      <c r="FW237" s="24"/>
      <c r="FX237" s="24"/>
      <c r="FY237" s="24"/>
      <c r="FZ237" s="24"/>
      <c r="GA237" s="24"/>
      <c r="GB237" s="24"/>
      <c r="GC237" s="24"/>
      <c r="GD237" s="24"/>
      <c r="GE237" s="24"/>
      <c r="GF237" s="24"/>
      <c r="GG237" s="24"/>
      <c r="GH237" s="24"/>
      <c r="GI237" s="24"/>
      <c r="GJ237" s="24"/>
      <c r="GK237" s="24"/>
      <c r="GL237" s="24"/>
      <c r="GM237" s="24"/>
      <c r="GN237" s="24"/>
      <c r="GO237" s="24"/>
      <c r="GP237" s="24"/>
      <c r="GQ237" s="24"/>
      <c r="GR237" s="24"/>
      <c r="GS237" s="24"/>
      <c r="GT237" s="24"/>
      <c r="GU237" s="10"/>
      <c r="GV237" s="15"/>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11"/>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22"/>
      <c r="KX237" s="17"/>
      <c r="KY237" s="22"/>
      <c r="KZ237" s="22"/>
      <c r="LA237" s="22"/>
      <c r="LB237" s="22"/>
      <c r="LC237" s="22"/>
      <c r="LD237" s="22"/>
      <c r="LE237" s="22"/>
      <c r="LF237" s="22"/>
      <c r="LG237" s="22"/>
      <c r="LH237" s="22"/>
      <c r="LI237" s="22"/>
      <c r="LJ237" s="22"/>
      <c r="LK237" s="22"/>
      <c r="LL237" s="22"/>
      <c r="LM237" s="22"/>
      <c r="LN237" s="22"/>
      <c r="LO237" s="22"/>
      <c r="LP237" s="22"/>
      <c r="LQ237" s="22"/>
      <c r="LR237" s="22"/>
      <c r="LS237" s="22"/>
      <c r="LT237" s="22"/>
      <c r="LU237" s="22"/>
      <c r="LV237" s="22"/>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16"/>
      <c r="NA237" s="1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2"/>
      <c r="PA237" s="32"/>
      <c r="PB237" s="18"/>
      <c r="PC237" s="22"/>
      <c r="PD237" s="22"/>
      <c r="PE237" s="22"/>
      <c r="PF237" s="22"/>
      <c r="PG237" s="22"/>
      <c r="PH237" s="22"/>
      <c r="PI237" s="22"/>
      <c r="PJ237" s="22"/>
      <c r="PK237" s="22"/>
      <c r="PL237" s="22"/>
      <c r="PM237" s="22"/>
      <c r="PN237" s="22"/>
      <c r="PO237" s="22"/>
      <c r="PP237" s="22"/>
      <c r="PQ237" s="22"/>
      <c r="PR237" s="22"/>
      <c r="PS237" s="22"/>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1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9"/>
      <c r="TT237" s="9"/>
    </row>
    <row r="238" spans="1:540" ht="9.6" customHeight="1" x14ac:dyDescent="0.3">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22"/>
      <c r="AG238" s="10"/>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10"/>
      <c r="CI238" s="15"/>
      <c r="CJ238" s="13"/>
      <c r="CK238" s="18"/>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17"/>
      <c r="ER238" s="26"/>
      <c r="ES238" s="27"/>
      <c r="ET238" s="10"/>
      <c r="EU238" s="24"/>
      <c r="EV238" s="24"/>
      <c r="EW238" s="24"/>
      <c r="EX238" s="24"/>
      <c r="EY238" s="24"/>
      <c r="EZ238" s="24"/>
      <c r="FA238" s="24"/>
      <c r="FB238" s="24"/>
      <c r="FC238" s="24"/>
      <c r="FD238" s="24"/>
      <c r="FE238" s="24"/>
      <c r="FF238" s="24"/>
      <c r="FG238" s="24"/>
      <c r="FH238" s="24"/>
      <c r="FI238" s="24"/>
      <c r="FJ238" s="24"/>
      <c r="FK238" s="24"/>
      <c r="FL238" s="24"/>
      <c r="FM238" s="24"/>
      <c r="FN238" s="24"/>
      <c r="FO238" s="24"/>
      <c r="FP238" s="24"/>
      <c r="FQ238" s="24"/>
      <c r="FR238" s="24"/>
      <c r="FS238" s="24"/>
      <c r="FT238" s="24"/>
      <c r="FU238" s="24"/>
      <c r="FV238" s="24"/>
      <c r="FW238" s="24"/>
      <c r="FX238" s="24"/>
      <c r="FY238" s="24"/>
      <c r="FZ238" s="24"/>
      <c r="GA238" s="24"/>
      <c r="GB238" s="24"/>
      <c r="GC238" s="24"/>
      <c r="GD238" s="24"/>
      <c r="GE238" s="24"/>
      <c r="GF238" s="24"/>
      <c r="GG238" s="24"/>
      <c r="GH238" s="24"/>
      <c r="GI238" s="24"/>
      <c r="GJ238" s="24"/>
      <c r="GK238" s="24"/>
      <c r="GL238" s="24"/>
      <c r="GM238" s="24"/>
      <c r="GN238" s="24"/>
      <c r="GO238" s="24"/>
      <c r="GP238" s="24"/>
      <c r="GQ238" s="24"/>
      <c r="GR238" s="24"/>
      <c r="GS238" s="24"/>
      <c r="GT238" s="24"/>
      <c r="GU238" s="24"/>
      <c r="GV238" s="26"/>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11"/>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14"/>
      <c r="KW238" s="17"/>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17"/>
      <c r="MX238" s="16"/>
      <c r="MY238" s="11"/>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13"/>
      <c r="PD238" s="18"/>
      <c r="PE238" s="17"/>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15"/>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9"/>
      <c r="TT238" s="9"/>
    </row>
    <row r="239" spans="1:540" ht="9.6" customHeight="1" x14ac:dyDescent="0.3">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45"/>
      <c r="AG239" s="10"/>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10"/>
      <c r="CG239" s="31"/>
      <c r="CH239" s="16"/>
      <c r="CI239" s="22"/>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22"/>
      <c r="ET239" s="38"/>
      <c r="EU239" s="11"/>
      <c r="EV239" s="24"/>
      <c r="EW239" s="10"/>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c r="FU239" s="24"/>
      <c r="FV239" s="24"/>
      <c r="FW239" s="24"/>
      <c r="FX239" s="24"/>
      <c r="FY239" s="24"/>
      <c r="FZ239" s="24"/>
      <c r="GA239" s="24"/>
      <c r="GB239" s="24"/>
      <c r="GC239" s="24"/>
      <c r="GD239" s="24"/>
      <c r="GE239" s="24"/>
      <c r="GF239" s="24"/>
      <c r="GG239" s="24"/>
      <c r="GH239" s="24"/>
      <c r="GI239" s="24"/>
      <c r="GJ239" s="24"/>
      <c r="GK239" s="24"/>
      <c r="GL239" s="24"/>
      <c r="GM239" s="24"/>
      <c r="GN239" s="24"/>
      <c r="GO239" s="24"/>
      <c r="GP239" s="24"/>
      <c r="GQ239" s="24"/>
      <c r="GR239" s="24"/>
      <c r="GS239" s="24"/>
      <c r="GT239" s="24"/>
      <c r="GU239" s="44"/>
      <c r="GV239" s="22"/>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11"/>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6"/>
      <c r="KW239" s="22"/>
      <c r="KX239" s="22"/>
      <c r="KY239" s="22"/>
      <c r="KZ239" s="22"/>
      <c r="LA239" s="22"/>
      <c r="LB239" s="22"/>
      <c r="LC239" s="22"/>
      <c r="LD239" s="22"/>
      <c r="LE239" s="22"/>
      <c r="LF239" s="22"/>
      <c r="LG239" s="22"/>
      <c r="LH239" s="22"/>
      <c r="LI239" s="22"/>
      <c r="LJ239" s="22"/>
      <c r="LK239" s="22"/>
      <c r="LL239" s="22"/>
      <c r="LM239" s="22"/>
      <c r="LN239" s="22"/>
      <c r="LO239" s="22"/>
      <c r="LP239" s="22"/>
      <c r="LQ239" s="22"/>
      <c r="LR239" s="22"/>
      <c r="LS239" s="22"/>
      <c r="LT239" s="22"/>
      <c r="LU239" s="22"/>
      <c r="LV239" s="22"/>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17"/>
      <c r="MV239" s="16"/>
      <c r="MW239" s="11"/>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2"/>
      <c r="PE239" s="11"/>
      <c r="PF239" s="16"/>
      <c r="PG239" s="22"/>
      <c r="PH239" s="22"/>
      <c r="PI239" s="22"/>
      <c r="PJ239" s="22"/>
      <c r="PK239" s="22"/>
      <c r="PL239" s="22"/>
      <c r="PM239" s="22"/>
      <c r="PN239" s="22"/>
      <c r="PO239" s="22"/>
      <c r="PP239" s="22"/>
      <c r="PQ239" s="22"/>
      <c r="PR239" s="22"/>
      <c r="PS239" s="22"/>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16"/>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9"/>
      <c r="TT239" s="9"/>
    </row>
    <row r="240" spans="1:540" ht="9.6" customHeight="1" x14ac:dyDescent="0.3">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17"/>
      <c r="AF240" s="12"/>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12"/>
      <c r="CA240" s="24"/>
      <c r="CB240" s="24"/>
      <c r="CC240" s="24"/>
      <c r="CD240" s="10"/>
      <c r="CE240" s="12"/>
      <c r="CF240" s="29"/>
      <c r="CG240" s="17"/>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17"/>
      <c r="EV240" s="18"/>
      <c r="EW240" s="19"/>
      <c r="EX240" s="24"/>
      <c r="EY240" s="24"/>
      <c r="EZ240" s="24"/>
      <c r="FA240" s="24"/>
      <c r="FB240" s="24"/>
      <c r="FC240" s="24"/>
      <c r="FD240" s="24"/>
      <c r="FE240" s="24"/>
      <c r="FF240" s="24"/>
      <c r="FG240" s="24"/>
      <c r="FH240" s="24"/>
      <c r="FI240" s="24"/>
      <c r="FJ240" s="24"/>
      <c r="FK240" s="24"/>
      <c r="FL240" s="24"/>
      <c r="FM240" s="24"/>
      <c r="FN240" s="24"/>
      <c r="FO240" s="24"/>
      <c r="FP240" s="24"/>
      <c r="FQ240" s="24"/>
      <c r="FR240" s="24"/>
      <c r="FS240" s="24"/>
      <c r="FT240" s="24"/>
      <c r="FU240" s="24"/>
      <c r="FV240" s="24"/>
      <c r="FW240" s="24"/>
      <c r="FX240" s="24"/>
      <c r="FY240" s="24"/>
      <c r="FZ240" s="24"/>
      <c r="GA240" s="24"/>
      <c r="GB240" s="24"/>
      <c r="GC240" s="24"/>
      <c r="GD240" s="24"/>
      <c r="GE240" s="24"/>
      <c r="GF240" s="24"/>
      <c r="GG240" s="24"/>
      <c r="GH240" s="24"/>
      <c r="GI240" s="24"/>
      <c r="GJ240" s="24"/>
      <c r="GK240" s="24"/>
      <c r="GL240" s="24"/>
      <c r="GM240" s="24"/>
      <c r="GN240" s="24"/>
      <c r="GO240" s="24"/>
      <c r="GP240" s="24"/>
      <c r="GQ240" s="24"/>
      <c r="GR240" s="24"/>
      <c r="GS240" s="24"/>
      <c r="GT240" s="10"/>
      <c r="GU240" s="13"/>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11"/>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2"/>
      <c r="KV240" s="22"/>
      <c r="KW240" s="22"/>
      <c r="KX240" s="22"/>
      <c r="KY240" s="22"/>
      <c r="KZ240" s="22"/>
      <c r="LA240" s="22"/>
      <c r="LB240" s="22"/>
      <c r="LC240" s="22"/>
      <c r="LD240" s="22"/>
      <c r="LE240" s="22"/>
      <c r="LF240" s="22"/>
      <c r="LG240" s="22"/>
      <c r="LH240" s="22"/>
      <c r="LI240" s="22"/>
      <c r="LJ240" s="22"/>
      <c r="LK240" s="22"/>
      <c r="LL240" s="22"/>
      <c r="LM240" s="22"/>
      <c r="LN240" s="22"/>
      <c r="LO240" s="22"/>
      <c r="LP240" s="22"/>
      <c r="LQ240" s="22"/>
      <c r="LR240" s="22"/>
      <c r="LS240" s="22"/>
      <c r="LT240" s="22"/>
      <c r="LU240" s="22"/>
      <c r="LV240" s="22"/>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17"/>
      <c r="MT240" s="16"/>
      <c r="MU240" s="15"/>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1"/>
      <c r="PH240" s="16"/>
      <c r="PI240" s="22"/>
      <c r="PJ240" s="22"/>
      <c r="PK240" s="22"/>
      <c r="PL240" s="22"/>
      <c r="PM240" s="22"/>
      <c r="PN240" s="22"/>
      <c r="PO240" s="22"/>
      <c r="PP240" s="22"/>
      <c r="PQ240" s="22"/>
      <c r="PR240" s="22"/>
      <c r="PS240" s="22"/>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17"/>
      <c r="RE240" s="31"/>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9"/>
      <c r="TT240" s="9"/>
    </row>
    <row r="241" spans="1:540" ht="9.6" customHeight="1" x14ac:dyDescent="0.3">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17"/>
      <c r="AF241" s="12"/>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10"/>
      <c r="CC241" s="14"/>
      <c r="CD241" s="22"/>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17"/>
      <c r="EY241" s="16"/>
      <c r="EZ241" s="12"/>
      <c r="FA241" s="24"/>
      <c r="FB241" s="24"/>
      <c r="FC241" s="24"/>
      <c r="FD241" s="24"/>
      <c r="FE241" s="24"/>
      <c r="FF241" s="24"/>
      <c r="FG241" s="24"/>
      <c r="FH241" s="24"/>
      <c r="FI241" s="24"/>
      <c r="FJ241" s="24"/>
      <c r="FK241" s="24"/>
      <c r="FL241" s="24"/>
      <c r="FM241" s="24"/>
      <c r="FN241" s="24"/>
      <c r="FO241" s="24"/>
      <c r="FP241" s="24"/>
      <c r="FQ241" s="24"/>
      <c r="FR241" s="24"/>
      <c r="FS241" s="24"/>
      <c r="FT241" s="24"/>
      <c r="FU241" s="24"/>
      <c r="FV241" s="24"/>
      <c r="FW241" s="24"/>
      <c r="FX241" s="24"/>
      <c r="FY241" s="24"/>
      <c r="FZ241" s="24"/>
      <c r="GA241" s="24"/>
      <c r="GB241" s="24"/>
      <c r="GC241" s="24"/>
      <c r="GD241" s="24"/>
      <c r="GE241" s="24"/>
      <c r="GF241" s="24"/>
      <c r="GG241" s="24"/>
      <c r="GH241" s="24"/>
      <c r="GI241" s="24"/>
      <c r="GJ241" s="24"/>
      <c r="GK241" s="24"/>
      <c r="GL241" s="24"/>
      <c r="GM241" s="24"/>
      <c r="GN241" s="24"/>
      <c r="GO241" s="24"/>
      <c r="GP241" s="24"/>
      <c r="GQ241" s="24"/>
      <c r="GR241" s="24"/>
      <c r="GS241" s="24"/>
      <c r="GT241" s="12"/>
      <c r="GU241" s="17"/>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11"/>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5"/>
      <c r="KV241" s="17"/>
      <c r="KW241" s="22"/>
      <c r="KX241" s="22"/>
      <c r="KY241" s="22"/>
      <c r="KZ241" s="22"/>
      <c r="LA241" s="22"/>
      <c r="LB241" s="22"/>
      <c r="LC241" s="22"/>
      <c r="LD241" s="22"/>
      <c r="LE241" s="22"/>
      <c r="LF241" s="22"/>
      <c r="LG241" s="22"/>
      <c r="LH241" s="22"/>
      <c r="LI241" s="22"/>
      <c r="LJ241" s="22"/>
      <c r="LK241" s="22"/>
      <c r="LL241" s="22"/>
      <c r="LM241" s="22"/>
      <c r="LN241" s="22"/>
      <c r="LO241" s="22"/>
      <c r="LP241" s="22"/>
      <c r="LQ241" s="22"/>
      <c r="LR241" s="22"/>
      <c r="LS241" s="22"/>
      <c r="LT241" s="22"/>
      <c r="LU241" s="22"/>
      <c r="LV241" s="22"/>
      <c r="LW241" s="22"/>
      <c r="LX241" s="22"/>
      <c r="LY241" s="22"/>
      <c r="LZ241" s="22"/>
      <c r="MA241" s="22"/>
      <c r="MB241" s="22"/>
      <c r="MC241" s="22"/>
      <c r="MD241" s="22"/>
      <c r="ME241" s="22"/>
      <c r="MF241" s="22"/>
      <c r="MG241" s="22"/>
      <c r="MH241" s="22"/>
      <c r="MI241" s="22"/>
      <c r="MJ241" s="22"/>
      <c r="MK241" s="22"/>
      <c r="ML241" s="22"/>
      <c r="MM241" s="22"/>
      <c r="MN241" s="22"/>
      <c r="MO241" s="22"/>
      <c r="MP241" s="22"/>
      <c r="MQ241" s="18"/>
      <c r="MR241" s="14"/>
      <c r="MS241" s="15"/>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7"/>
      <c r="PJ241" s="13"/>
      <c r="PK241" s="18"/>
      <c r="PL241" s="22"/>
      <c r="PM241" s="22"/>
      <c r="PN241" s="22"/>
      <c r="PO241" s="22"/>
      <c r="PP241" s="22"/>
      <c r="PQ241" s="22"/>
      <c r="PR241" s="22"/>
      <c r="PS241" s="22"/>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16"/>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9"/>
      <c r="TT241" s="9"/>
    </row>
    <row r="242" spans="1:540" ht="9.6" customHeight="1" x14ac:dyDescent="0.3">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17"/>
      <c r="AF242" s="12"/>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32"/>
      <c r="CB242" s="33"/>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17"/>
      <c r="FA242" s="16"/>
      <c r="FB242" s="15"/>
      <c r="FC242" s="24"/>
      <c r="FD242" s="24"/>
      <c r="FE242" s="24"/>
      <c r="FF242" s="24"/>
      <c r="FG242" s="24"/>
      <c r="FH242" s="24"/>
      <c r="FI242" s="24"/>
      <c r="FJ242" s="24"/>
      <c r="FK242" s="24"/>
      <c r="FL242" s="24"/>
      <c r="FM242" s="24"/>
      <c r="FN242" s="24"/>
      <c r="FO242" s="24"/>
      <c r="FP242" s="24"/>
      <c r="FQ242" s="24"/>
      <c r="FR242" s="24"/>
      <c r="FS242" s="24"/>
      <c r="FT242" s="24"/>
      <c r="FU242" s="24"/>
      <c r="FV242" s="24"/>
      <c r="FW242" s="24"/>
      <c r="FX242" s="24"/>
      <c r="FY242" s="24"/>
      <c r="FZ242" s="24"/>
      <c r="GA242" s="24"/>
      <c r="GB242" s="24"/>
      <c r="GC242" s="24"/>
      <c r="GD242" s="24"/>
      <c r="GE242" s="24"/>
      <c r="GF242" s="24"/>
      <c r="GG242" s="24"/>
      <c r="GH242" s="24"/>
      <c r="GI242" s="24"/>
      <c r="GJ242" s="24"/>
      <c r="GK242" s="24"/>
      <c r="GL242" s="24"/>
      <c r="GM242" s="24"/>
      <c r="GN242" s="24"/>
      <c r="GO242" s="24"/>
      <c r="GP242" s="24"/>
      <c r="GQ242" s="24"/>
      <c r="GR242" s="24"/>
      <c r="GS242" s="24"/>
      <c r="GT242" s="16"/>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11"/>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5"/>
      <c r="KV242" s="17"/>
      <c r="KW242" s="22"/>
      <c r="KX242" s="22"/>
      <c r="KY242" s="22"/>
      <c r="KZ242" s="22"/>
      <c r="LA242" s="22"/>
      <c r="LB242" s="22"/>
      <c r="LC242" s="22"/>
      <c r="LD242" s="22"/>
      <c r="LE242" s="22"/>
      <c r="LF242" s="22"/>
      <c r="LG242" s="22"/>
      <c r="LH242" s="22"/>
      <c r="LI242" s="22"/>
      <c r="LJ242" s="22"/>
      <c r="LK242" s="22"/>
      <c r="LL242" s="22"/>
      <c r="LM242" s="22"/>
      <c r="LN242" s="22"/>
      <c r="LO242" s="22"/>
      <c r="LP242" s="22"/>
      <c r="LQ242" s="22"/>
      <c r="LR242" s="22"/>
      <c r="LS242" s="22"/>
      <c r="LT242" s="22"/>
      <c r="LU242" s="22"/>
      <c r="LV242" s="22"/>
      <c r="LW242" s="22"/>
      <c r="LX242" s="22"/>
      <c r="LY242" s="22"/>
      <c r="LZ242" s="22"/>
      <c r="MA242" s="22"/>
      <c r="MB242" s="22"/>
      <c r="MC242" s="22"/>
      <c r="MD242" s="22"/>
      <c r="ME242" s="22"/>
      <c r="MF242" s="22"/>
      <c r="MG242" s="22"/>
      <c r="MH242" s="22"/>
      <c r="MI242" s="22"/>
      <c r="MJ242" s="22"/>
      <c r="MK242" s="22"/>
      <c r="ML242" s="22"/>
      <c r="MM242" s="22"/>
      <c r="MN242" s="22"/>
      <c r="MO242" s="18"/>
      <c r="MP242" s="14"/>
      <c r="MQ242" s="12"/>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5"/>
      <c r="PL242" s="13"/>
      <c r="PM242" s="22"/>
      <c r="PN242" s="22"/>
      <c r="PO242" s="22"/>
      <c r="PP242" s="22"/>
      <c r="PQ242" s="22"/>
      <c r="PR242" s="22"/>
      <c r="PS242" s="22"/>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11"/>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9"/>
      <c r="TT242" s="9"/>
    </row>
    <row r="243" spans="1:540" ht="9.6" customHeight="1" x14ac:dyDescent="0.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12"/>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10"/>
      <c r="BY243" s="11"/>
      <c r="BZ243" s="18"/>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17"/>
      <c r="FC243" s="29"/>
      <c r="FD243" s="11"/>
      <c r="FE243" s="24"/>
      <c r="FF243" s="24"/>
      <c r="FG243" s="24"/>
      <c r="FH243" s="24"/>
      <c r="FI243" s="24"/>
      <c r="FJ243" s="24"/>
      <c r="FK243" s="24"/>
      <c r="FL243" s="24"/>
      <c r="FM243" s="24"/>
      <c r="FN243" s="24"/>
      <c r="FO243" s="24"/>
      <c r="FP243" s="24"/>
      <c r="FQ243" s="24"/>
      <c r="FR243" s="24"/>
      <c r="FS243" s="24"/>
      <c r="FT243" s="24"/>
      <c r="FU243" s="24"/>
      <c r="FV243" s="24"/>
      <c r="FW243" s="24"/>
      <c r="FX243" s="24"/>
      <c r="FY243" s="24"/>
      <c r="FZ243" s="24"/>
      <c r="GA243" s="24"/>
      <c r="GB243" s="24"/>
      <c r="GC243" s="24"/>
      <c r="GD243" s="24"/>
      <c r="GE243" s="24"/>
      <c r="GF243" s="24"/>
      <c r="GG243" s="24"/>
      <c r="GH243" s="24"/>
      <c r="GI243" s="24"/>
      <c r="GJ243" s="24"/>
      <c r="GK243" s="24"/>
      <c r="GL243" s="24"/>
      <c r="GM243" s="24"/>
      <c r="GN243" s="24"/>
      <c r="GO243" s="24"/>
      <c r="GP243" s="24"/>
      <c r="GQ243" s="24"/>
      <c r="GR243" s="24"/>
      <c r="GS243" s="24"/>
      <c r="GT243" s="22"/>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11"/>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18"/>
      <c r="MN243" s="13"/>
      <c r="MO243" s="12"/>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2"/>
      <c r="PN243" s="14"/>
      <c r="PO243" s="18"/>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9"/>
      <c r="TT243" s="9"/>
    </row>
    <row r="244" spans="1:540" ht="9.6" customHeight="1" x14ac:dyDescent="0.3">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33"/>
      <c r="AG244" s="10"/>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43"/>
      <c r="BX244" s="2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18"/>
      <c r="FF244" s="42"/>
      <c r="FG244" s="10"/>
      <c r="FH244" s="10"/>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24"/>
      <c r="GH244" s="24"/>
      <c r="GI244" s="24"/>
      <c r="GJ244" s="24"/>
      <c r="GK244" s="24"/>
      <c r="GL244" s="24"/>
      <c r="GM244" s="24"/>
      <c r="GN244" s="24"/>
      <c r="GO244" s="24"/>
      <c r="GP244" s="24"/>
      <c r="GQ244" s="24"/>
      <c r="GR244" s="24"/>
      <c r="GS244" s="40"/>
      <c r="GT244" s="17"/>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11"/>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13"/>
      <c r="KW244" s="22"/>
      <c r="KX244" s="22"/>
      <c r="KY244" s="22"/>
      <c r="KZ244" s="22"/>
      <c r="LA244" s="22"/>
      <c r="LB244" s="22"/>
      <c r="LC244" s="22"/>
      <c r="LD244" s="22"/>
      <c r="LE244" s="22"/>
      <c r="LF244" s="22"/>
      <c r="LG244" s="22"/>
      <c r="LH244" s="22"/>
      <c r="LI244" s="22"/>
      <c r="LJ244" s="22"/>
      <c r="LK244" s="22"/>
      <c r="LL244" s="22"/>
      <c r="LM244" s="22"/>
      <c r="LN244" s="22"/>
      <c r="LO244" s="22"/>
      <c r="LP244" s="22"/>
      <c r="LQ244" s="22"/>
      <c r="LR244" s="22"/>
      <c r="LS244" s="22"/>
      <c r="LT244" s="22"/>
      <c r="LU244" s="22"/>
      <c r="LV244" s="22"/>
      <c r="LW244" s="22"/>
      <c r="LX244" s="22"/>
      <c r="LY244" s="22"/>
      <c r="LZ244" s="22"/>
      <c r="MA244" s="22"/>
      <c r="MB244" s="22"/>
      <c r="MC244" s="22"/>
      <c r="MD244" s="22"/>
      <c r="ME244" s="22"/>
      <c r="MF244" s="22"/>
      <c r="MG244" s="22"/>
      <c r="MH244" s="22"/>
      <c r="MI244" s="22"/>
      <c r="MJ244" s="22"/>
      <c r="MK244" s="17"/>
      <c r="ML244" s="16"/>
      <c r="MM244" s="27"/>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14"/>
      <c r="PQ244" s="18"/>
      <c r="PR244" s="17"/>
      <c r="PS244" s="17"/>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18"/>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9"/>
      <c r="TT244" s="9"/>
    </row>
    <row r="245" spans="1:540" ht="9.6" customHeight="1" x14ac:dyDescent="0.3">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16"/>
      <c r="AH245" s="40"/>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6"/>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17"/>
      <c r="FH245" s="41"/>
      <c r="FI245" s="27"/>
      <c r="FJ245" s="10"/>
      <c r="FK245" s="24"/>
      <c r="FL245" s="24"/>
      <c r="FM245" s="24"/>
      <c r="FN245" s="24"/>
      <c r="FO245" s="24"/>
      <c r="FP245" s="24"/>
      <c r="FQ245" s="24"/>
      <c r="FR245" s="24"/>
      <c r="FS245" s="24"/>
      <c r="FT245" s="24"/>
      <c r="FU245" s="24"/>
      <c r="FV245" s="24"/>
      <c r="FW245" s="24"/>
      <c r="FX245" s="24"/>
      <c r="FY245" s="24"/>
      <c r="FZ245" s="24"/>
      <c r="GA245" s="24"/>
      <c r="GB245" s="24"/>
      <c r="GC245" s="24"/>
      <c r="GD245" s="24"/>
      <c r="GE245" s="24"/>
      <c r="GF245" s="24"/>
      <c r="GG245" s="24"/>
      <c r="GH245" s="24"/>
      <c r="GI245" s="24"/>
      <c r="GJ245" s="24"/>
      <c r="GK245" s="24"/>
      <c r="GL245" s="24"/>
      <c r="GM245" s="24"/>
      <c r="GN245" s="24"/>
      <c r="GO245" s="24"/>
      <c r="GP245" s="24"/>
      <c r="GQ245" s="24"/>
      <c r="GR245" s="24"/>
      <c r="GS245" s="40"/>
      <c r="GT245" s="17"/>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11"/>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6"/>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18"/>
      <c r="MK245" s="28"/>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1"/>
      <c r="PS245" s="18"/>
      <c r="PT245" s="17"/>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9"/>
      <c r="TT245" s="9"/>
    </row>
    <row r="246" spans="1:540" ht="9.6" customHeight="1" x14ac:dyDescent="0.3">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13"/>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12"/>
      <c r="BU246" s="18"/>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17"/>
      <c r="FJ246" s="13"/>
      <c r="FK246" s="25"/>
      <c r="FL246" s="10"/>
      <c r="FM246" s="24"/>
      <c r="FN246" s="24"/>
      <c r="FO246" s="24"/>
      <c r="FP246" s="24"/>
      <c r="FQ246" s="24"/>
      <c r="FR246" s="24"/>
      <c r="FS246" s="24"/>
      <c r="FT246" s="24"/>
      <c r="FU246" s="24"/>
      <c r="FV246" s="24"/>
      <c r="FW246" s="24"/>
      <c r="FX246" s="24"/>
      <c r="FY246" s="24"/>
      <c r="FZ246" s="24"/>
      <c r="GA246" s="24"/>
      <c r="GB246" s="24"/>
      <c r="GC246" s="24"/>
      <c r="GD246" s="24"/>
      <c r="GE246" s="24"/>
      <c r="GF246" s="24"/>
      <c r="GG246" s="24"/>
      <c r="GH246" s="24"/>
      <c r="GI246" s="24"/>
      <c r="GJ246" s="24"/>
      <c r="GK246" s="24"/>
      <c r="GL246" s="24"/>
      <c r="GM246" s="24"/>
      <c r="GN246" s="24"/>
      <c r="GO246" s="24"/>
      <c r="GP246" s="24"/>
      <c r="GQ246" s="24"/>
      <c r="GR246" s="24"/>
      <c r="GS246" s="24"/>
      <c r="GT246" s="22"/>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11"/>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8"/>
      <c r="KY246" s="22"/>
      <c r="KZ246" s="22"/>
      <c r="LA246" s="22"/>
      <c r="LB246" s="22"/>
      <c r="LC246" s="22"/>
      <c r="LD246" s="22"/>
      <c r="LE246" s="22"/>
      <c r="LF246" s="22"/>
      <c r="LG246" s="22"/>
      <c r="LH246" s="22"/>
      <c r="LI246" s="22"/>
      <c r="LJ246" s="22"/>
      <c r="LK246" s="22"/>
      <c r="LL246" s="22"/>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16"/>
      <c r="MJ246" s="12"/>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5"/>
      <c r="PU246" s="16"/>
      <c r="PV246" s="22"/>
      <c r="PW246" s="17"/>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18"/>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9"/>
      <c r="TT246" s="9"/>
    </row>
    <row r="247" spans="1:540" ht="9.6" customHeight="1" x14ac:dyDescent="0.3">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17"/>
      <c r="AI247" s="11"/>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12"/>
      <c r="BT247" s="18"/>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17"/>
      <c r="FL247" s="33"/>
      <c r="FM247" s="11"/>
      <c r="FN247" s="10"/>
      <c r="FO247" s="10"/>
      <c r="FP247" s="24"/>
      <c r="FQ247" s="24"/>
      <c r="FR247" s="24"/>
      <c r="FS247" s="24"/>
      <c r="FT247" s="24"/>
      <c r="FU247" s="24"/>
      <c r="FV247" s="24"/>
      <c r="FW247" s="24"/>
      <c r="FX247" s="24"/>
      <c r="FY247" s="24"/>
      <c r="FZ247" s="24"/>
      <c r="GA247" s="24"/>
      <c r="GB247" s="24"/>
      <c r="GC247" s="24"/>
      <c r="GD247" s="24"/>
      <c r="GE247" s="24"/>
      <c r="GF247" s="24"/>
      <c r="GG247" s="24"/>
      <c r="GH247" s="24"/>
      <c r="GI247" s="24"/>
      <c r="GJ247" s="24"/>
      <c r="GK247" s="24"/>
      <c r="GL247" s="24"/>
      <c r="GM247" s="24"/>
      <c r="GN247" s="24"/>
      <c r="GO247" s="24"/>
      <c r="GP247" s="24"/>
      <c r="GQ247" s="24"/>
      <c r="GR247" s="24"/>
      <c r="GS247" s="10"/>
      <c r="GT247" s="14"/>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11"/>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2"/>
      <c r="KY247" s="18"/>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16"/>
      <c r="MI247" s="12"/>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5"/>
      <c r="PW247" s="16"/>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3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9"/>
      <c r="TT247" s="9"/>
    </row>
    <row r="248" spans="1:540" ht="9.6" customHeight="1" x14ac:dyDescent="0.3">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22"/>
      <c r="AJ248" s="27"/>
      <c r="AK248" s="12"/>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10"/>
      <c r="BS248" s="18"/>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17"/>
      <c r="FN248" s="18"/>
      <c r="FO248" s="15"/>
      <c r="FP248" s="10"/>
      <c r="FQ248" s="24"/>
      <c r="FR248" s="24"/>
      <c r="FS248" s="24"/>
      <c r="FT248" s="24"/>
      <c r="FU248" s="24"/>
      <c r="FV248" s="24"/>
      <c r="FW248" s="24"/>
      <c r="FX248" s="24"/>
      <c r="FY248" s="24"/>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13"/>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11"/>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14"/>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18"/>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2"/>
      <c r="PY248" s="13"/>
      <c r="PZ248" s="17"/>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17"/>
      <c r="RE248" s="14"/>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9"/>
      <c r="TT248" s="9"/>
    </row>
    <row r="249" spans="1:540" ht="9.6" customHeight="1" x14ac:dyDescent="0.3">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33"/>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10"/>
      <c r="BQ249" s="12"/>
      <c r="BR249" s="17"/>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13"/>
      <c r="FR249" s="12"/>
      <c r="FS249" s="24"/>
      <c r="FT249" s="24"/>
      <c r="FU249" s="24"/>
      <c r="FV249" s="24"/>
      <c r="FW249" s="24"/>
      <c r="FX249" s="24"/>
      <c r="FY249" s="24"/>
      <c r="FZ249" s="24"/>
      <c r="GA249" s="24"/>
      <c r="GB249" s="24"/>
      <c r="GC249" s="24"/>
      <c r="GD249" s="24"/>
      <c r="GE249" s="24"/>
      <c r="GF249" s="24"/>
      <c r="GG249" s="24"/>
      <c r="GH249" s="24"/>
      <c r="GI249" s="24"/>
      <c r="GJ249" s="24"/>
      <c r="GK249" s="24"/>
      <c r="GL249" s="24"/>
      <c r="GM249" s="24"/>
      <c r="GN249" s="24"/>
      <c r="GO249" s="24"/>
      <c r="GP249" s="24"/>
      <c r="GQ249" s="24"/>
      <c r="GR249" s="24"/>
      <c r="GS249" s="24"/>
      <c r="GT249" s="24"/>
      <c r="GU249" s="10"/>
      <c r="GV249" s="15"/>
      <c r="GW249" s="22"/>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11"/>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13"/>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16"/>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14"/>
      <c r="QB249" s="16"/>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17"/>
      <c r="RF249" s="14"/>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9"/>
      <c r="TT249" s="9"/>
    </row>
    <row r="250" spans="1:540" ht="9.6" customHeight="1" x14ac:dyDescent="0.3">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6"/>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10"/>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22"/>
      <c r="FS250" s="11"/>
      <c r="FT250" s="24"/>
      <c r="FU250" s="10"/>
      <c r="FV250" s="24"/>
      <c r="FW250" s="24"/>
      <c r="FX250" s="24"/>
      <c r="FY250" s="24"/>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10"/>
      <c r="GW250" s="15"/>
      <c r="GX250" s="22"/>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11"/>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6"/>
      <c r="LB250" s="22"/>
      <c r="LC250" s="22"/>
      <c r="LD250" s="22"/>
      <c r="LE250" s="22"/>
      <c r="LF250" s="22"/>
      <c r="LG250" s="22"/>
      <c r="LH250" s="22"/>
      <c r="LI250" s="22"/>
      <c r="LJ250" s="22"/>
      <c r="LK250" s="22"/>
      <c r="LL250" s="22"/>
      <c r="LM250" s="22"/>
      <c r="LN250" s="22"/>
      <c r="LO250" s="22"/>
      <c r="LP250" s="22"/>
      <c r="LQ250" s="22"/>
      <c r="LR250" s="22"/>
      <c r="LS250" s="22"/>
      <c r="LT250" s="22"/>
      <c r="LU250" s="22"/>
      <c r="LV250" s="22"/>
      <c r="LW250" s="22"/>
      <c r="LX250" s="22"/>
      <c r="LY250" s="22"/>
      <c r="LZ250" s="22"/>
      <c r="MA250" s="22"/>
      <c r="MB250" s="22"/>
      <c r="MC250" s="22"/>
      <c r="MD250" s="22"/>
      <c r="ME250" s="16"/>
      <c r="MF250" s="12"/>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14"/>
      <c r="QD250" s="18"/>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17"/>
      <c r="RG250" s="21"/>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9"/>
      <c r="TT250" s="9"/>
    </row>
    <row r="251" spans="1:540" ht="9.6" customHeight="1" x14ac:dyDescent="0.3">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31"/>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16"/>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17"/>
      <c r="FT251" s="18"/>
      <c r="FU251" s="39"/>
      <c r="FV251" s="10"/>
      <c r="FW251" s="24"/>
      <c r="FX251" s="24"/>
      <c r="FY251" s="24"/>
      <c r="FZ251" s="24"/>
      <c r="GA251" s="24"/>
      <c r="GB251" s="24"/>
      <c r="GC251" s="24"/>
      <c r="GD251" s="24"/>
      <c r="GE251" s="24"/>
      <c r="GF251" s="24"/>
      <c r="GG251" s="24"/>
      <c r="GH251" s="24"/>
      <c r="GI251" s="24"/>
      <c r="GJ251" s="24"/>
      <c r="GK251" s="24"/>
      <c r="GL251" s="24"/>
      <c r="GM251" s="24"/>
      <c r="GN251" s="24"/>
      <c r="GO251" s="24"/>
      <c r="GP251" s="24"/>
      <c r="GQ251" s="24"/>
      <c r="GR251" s="24"/>
      <c r="GS251" s="24"/>
      <c r="GT251" s="24"/>
      <c r="GU251" s="24"/>
      <c r="GV251" s="27"/>
      <c r="GW251" s="10"/>
      <c r="GX251" s="19"/>
      <c r="GY251" s="17"/>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11"/>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5"/>
      <c r="LB251" s="22"/>
      <c r="LC251" s="22"/>
      <c r="LD251" s="22"/>
      <c r="LE251" s="22"/>
      <c r="LF251" s="22"/>
      <c r="LG251" s="22"/>
      <c r="LH251" s="22"/>
      <c r="LI251" s="22"/>
      <c r="LJ251" s="22"/>
      <c r="LK251" s="22"/>
      <c r="LL251" s="22"/>
      <c r="LM251" s="22"/>
      <c r="LN251" s="22"/>
      <c r="LO251" s="22"/>
      <c r="LP251" s="22"/>
      <c r="LQ251" s="22"/>
      <c r="LR251" s="22"/>
      <c r="LS251" s="22"/>
      <c r="LT251" s="22"/>
      <c r="LU251" s="22"/>
      <c r="LV251" s="22"/>
      <c r="LW251" s="22"/>
      <c r="LX251" s="22"/>
      <c r="LY251" s="22"/>
      <c r="LZ251" s="22"/>
      <c r="MA251" s="22"/>
      <c r="MB251" s="22"/>
      <c r="MC251" s="22"/>
      <c r="MD251" s="2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5"/>
      <c r="QE251" s="13"/>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14"/>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9"/>
      <c r="TT251" s="9"/>
    </row>
    <row r="252" spans="1:540" ht="9.6" customHeight="1" x14ac:dyDescent="0.3">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11"/>
      <c r="AM252" s="10"/>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16"/>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18"/>
      <c r="FW252" s="12"/>
      <c r="FX252" s="10"/>
      <c r="FY252" s="24"/>
      <c r="FZ252" s="24"/>
      <c r="GA252" s="24"/>
      <c r="GB252" s="24"/>
      <c r="GC252" s="24"/>
      <c r="GD252" s="24"/>
      <c r="GE252" s="24"/>
      <c r="GF252" s="24"/>
      <c r="GG252" s="24"/>
      <c r="GH252" s="24"/>
      <c r="GI252" s="24"/>
      <c r="GJ252" s="24"/>
      <c r="GK252" s="24"/>
      <c r="GL252" s="24"/>
      <c r="GM252" s="24"/>
      <c r="GN252" s="24"/>
      <c r="GO252" s="24"/>
      <c r="GP252" s="24"/>
      <c r="GQ252" s="24"/>
      <c r="GR252" s="24"/>
      <c r="GS252" s="24"/>
      <c r="GT252" s="24"/>
      <c r="GU252" s="24"/>
      <c r="GV252" s="24"/>
      <c r="GW252" s="24"/>
      <c r="GX252" s="24"/>
      <c r="GY252" s="26"/>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11"/>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7"/>
      <c r="LC252" s="22"/>
      <c r="LD252" s="22"/>
      <c r="LE252" s="22"/>
      <c r="LF252" s="22"/>
      <c r="LG252" s="22"/>
      <c r="LH252" s="22"/>
      <c r="LI252" s="22"/>
      <c r="LJ252" s="22"/>
      <c r="LK252" s="22"/>
      <c r="LL252" s="22"/>
      <c r="LM252" s="22"/>
      <c r="LN252" s="22"/>
      <c r="LO252" s="22"/>
      <c r="LP252" s="22"/>
      <c r="LQ252" s="22"/>
      <c r="LR252" s="22"/>
      <c r="LS252" s="22"/>
      <c r="LT252" s="22"/>
      <c r="LU252" s="22"/>
      <c r="LV252" s="22"/>
      <c r="LW252" s="22"/>
      <c r="LX252" s="22"/>
      <c r="LY252" s="22"/>
      <c r="LZ252" s="22"/>
      <c r="MA252" s="22"/>
      <c r="MB252" s="22"/>
      <c r="MC252" s="22"/>
      <c r="MD252" s="12"/>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2"/>
      <c r="QG252" s="33"/>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16"/>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9"/>
      <c r="TT252" s="9"/>
    </row>
    <row r="253" spans="1:540" ht="9.6" customHeight="1" x14ac:dyDescent="0.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14"/>
      <c r="AM253" s="10"/>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17"/>
      <c r="FX253" s="16"/>
      <c r="FY253" s="10"/>
      <c r="FZ253" s="24"/>
      <c r="GA253" s="24"/>
      <c r="GB253" s="24"/>
      <c r="GC253" s="24"/>
      <c r="GD253" s="24"/>
      <c r="GE253" s="24"/>
      <c r="GF253" s="24"/>
      <c r="GG253" s="24"/>
      <c r="GH253" s="24"/>
      <c r="GI253" s="24"/>
      <c r="GJ253" s="24"/>
      <c r="GK253" s="24"/>
      <c r="GL253" s="24"/>
      <c r="GM253" s="24"/>
      <c r="GN253" s="24"/>
      <c r="GO253" s="24"/>
      <c r="GP253" s="24"/>
      <c r="GQ253" s="24"/>
      <c r="GR253" s="24"/>
      <c r="GS253" s="24"/>
      <c r="GT253" s="24"/>
      <c r="GU253" s="24"/>
      <c r="GV253" s="24"/>
      <c r="GW253" s="24"/>
      <c r="GX253" s="24"/>
      <c r="GY253" s="11"/>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11"/>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7"/>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15"/>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19"/>
      <c r="QI253" s="18"/>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17"/>
      <c r="RI253" s="15"/>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9"/>
      <c r="TT253" s="9"/>
    </row>
    <row r="254" spans="1:540" ht="9.6" customHeight="1" x14ac:dyDescent="0.3">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13"/>
      <c r="AM254" s="10"/>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11"/>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17"/>
      <c r="FZ254" s="31"/>
      <c r="GA254" s="24"/>
      <c r="GB254" s="24"/>
      <c r="GC254" s="24"/>
      <c r="GD254" s="24"/>
      <c r="GE254" s="24"/>
      <c r="GF254" s="24"/>
      <c r="GG254" s="24"/>
      <c r="GH254" s="24"/>
      <c r="GI254" s="24"/>
      <c r="GJ254" s="24"/>
      <c r="GK254" s="24"/>
      <c r="GL254" s="24"/>
      <c r="GM254" s="24"/>
      <c r="GN254" s="24"/>
      <c r="GO254" s="24"/>
      <c r="GP254" s="24"/>
      <c r="GQ254" s="24"/>
      <c r="GR254" s="24"/>
      <c r="GS254" s="24"/>
      <c r="GT254" s="24"/>
      <c r="GU254" s="24"/>
      <c r="GV254" s="24"/>
      <c r="GW254" s="24"/>
      <c r="GX254" s="24"/>
      <c r="GY254" s="15"/>
      <c r="GZ254" s="17"/>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11"/>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7"/>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1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2"/>
      <c r="QJ254" s="13"/>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8"/>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9"/>
      <c r="TT254" s="9"/>
    </row>
    <row r="255" spans="1:540" ht="9.6" customHeight="1" x14ac:dyDescent="0.3">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16"/>
      <c r="AM255" s="10"/>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15"/>
      <c r="BM255" s="17"/>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17"/>
      <c r="GA255" s="18"/>
      <c r="GB255" s="15"/>
      <c r="GC255" s="10"/>
      <c r="GD255" s="24"/>
      <c r="GE255" s="24"/>
      <c r="GF255" s="24"/>
      <c r="GG255" s="24"/>
      <c r="GH255" s="24"/>
      <c r="GI255" s="24"/>
      <c r="GJ255" s="24"/>
      <c r="GK255" s="24"/>
      <c r="GL255" s="24"/>
      <c r="GM255" s="24"/>
      <c r="GN255" s="24"/>
      <c r="GO255" s="24"/>
      <c r="GP255" s="24"/>
      <c r="GQ255" s="24"/>
      <c r="GR255" s="24"/>
      <c r="GS255" s="24"/>
      <c r="GT255" s="24"/>
      <c r="GU255" s="24"/>
      <c r="GV255" s="24"/>
      <c r="GW255" s="24"/>
      <c r="GX255" s="24"/>
      <c r="GY255" s="24"/>
      <c r="GZ255" s="18"/>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11"/>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8"/>
      <c r="LC255" s="17"/>
      <c r="LD255" s="22"/>
      <c r="LE255" s="22"/>
      <c r="LF255" s="22"/>
      <c r="LG255" s="22"/>
      <c r="LH255" s="22"/>
      <c r="LI255" s="22"/>
      <c r="LJ255" s="22"/>
      <c r="LK255" s="22"/>
      <c r="LL255" s="22"/>
      <c r="LM255" s="22"/>
      <c r="LN255" s="22"/>
      <c r="LO255" s="22"/>
      <c r="LP255" s="22"/>
      <c r="LQ255" s="22"/>
      <c r="LR255" s="22"/>
      <c r="LS255" s="22"/>
      <c r="LT255" s="22"/>
      <c r="LU255" s="22"/>
      <c r="LV255" s="22"/>
      <c r="LW255" s="22"/>
      <c r="LX255" s="22"/>
      <c r="LY255" s="22"/>
      <c r="LZ255" s="22"/>
      <c r="MA255" s="1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5"/>
      <c r="QL255" s="16"/>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16"/>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9"/>
      <c r="TT255" s="9"/>
    </row>
    <row r="256" spans="1:540" ht="9.6" customHeight="1" x14ac:dyDescent="0.3">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22"/>
      <c r="AM256" s="27"/>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2"/>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17"/>
      <c r="GC256" s="13"/>
      <c r="GD256" s="12"/>
      <c r="GE256" s="24"/>
      <c r="GF256" s="24"/>
      <c r="GG256" s="24"/>
      <c r="GH256" s="24"/>
      <c r="GI256" s="24"/>
      <c r="GJ256" s="24"/>
      <c r="GK256" s="24"/>
      <c r="GL256" s="24"/>
      <c r="GM256" s="24"/>
      <c r="GN256" s="24"/>
      <c r="GO256" s="24"/>
      <c r="GP256" s="24"/>
      <c r="GQ256" s="24"/>
      <c r="GR256" s="24"/>
      <c r="GS256" s="24"/>
      <c r="GT256" s="24"/>
      <c r="GU256" s="24"/>
      <c r="GV256" s="24"/>
      <c r="GW256" s="24"/>
      <c r="GX256" s="24"/>
      <c r="GY256" s="10"/>
      <c r="GZ256" s="2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11"/>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14"/>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18"/>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32"/>
      <c r="QN256" s="18"/>
      <c r="QO256" s="22"/>
      <c r="QP256" s="22"/>
      <c r="QQ256" s="22"/>
      <c r="QR256" s="22"/>
      <c r="QS256" s="22"/>
      <c r="QT256" s="22"/>
      <c r="QU256" s="22"/>
      <c r="QV256" s="22"/>
      <c r="QW256" s="22"/>
      <c r="QX256" s="22"/>
      <c r="QY256" s="22"/>
      <c r="QZ256" s="22"/>
      <c r="RA256" s="22"/>
      <c r="RB256" s="22"/>
      <c r="RC256" s="22"/>
      <c r="RD256" s="22"/>
      <c r="RE256" s="22"/>
      <c r="RF256" s="22"/>
      <c r="RG256" s="22"/>
      <c r="RH256" s="17"/>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9"/>
      <c r="TT256" s="9"/>
    </row>
    <row r="257" spans="1:540" ht="9.6" customHeight="1" x14ac:dyDescent="0.3">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17"/>
      <c r="AM257" s="31"/>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10"/>
      <c r="BK257" s="18"/>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17"/>
      <c r="GE257" s="14"/>
      <c r="GF257" s="24"/>
      <c r="GG257" s="24"/>
      <c r="GH257" s="24"/>
      <c r="GI257" s="24"/>
      <c r="GJ257" s="24"/>
      <c r="GK257" s="24"/>
      <c r="GL257" s="24"/>
      <c r="GM257" s="24"/>
      <c r="GN257" s="24"/>
      <c r="GO257" s="24"/>
      <c r="GP257" s="24"/>
      <c r="GQ257" s="24"/>
      <c r="GR257" s="24"/>
      <c r="GS257" s="24"/>
      <c r="GT257" s="24"/>
      <c r="GU257" s="24"/>
      <c r="GV257" s="24"/>
      <c r="GW257" s="24"/>
      <c r="GX257" s="24"/>
      <c r="GY257" s="24"/>
      <c r="GZ257" s="2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11"/>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2"/>
      <c r="LC257" s="22"/>
      <c r="LD257" s="22"/>
      <c r="LE257" s="22"/>
      <c r="LF257" s="22"/>
      <c r="LG257" s="22"/>
      <c r="LH257" s="22"/>
      <c r="LI257" s="22"/>
      <c r="LJ257" s="22"/>
      <c r="LK257" s="22"/>
      <c r="LL257" s="22"/>
      <c r="LM257" s="22"/>
      <c r="LN257" s="22"/>
      <c r="LO257" s="22"/>
      <c r="LP257" s="22"/>
      <c r="LQ257" s="22"/>
      <c r="LR257" s="22"/>
      <c r="LS257" s="22"/>
      <c r="LT257" s="22"/>
      <c r="LU257" s="22"/>
      <c r="LV257" s="22"/>
      <c r="LW257" s="22"/>
      <c r="LX257" s="22"/>
      <c r="LY257" s="22"/>
      <c r="LZ257" s="12"/>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2"/>
      <c r="QO257" s="13"/>
      <c r="QP257" s="22"/>
      <c r="QQ257" s="22"/>
      <c r="QR257" s="22"/>
      <c r="QS257" s="22"/>
      <c r="QT257" s="22"/>
      <c r="QU257" s="22"/>
      <c r="QV257" s="22"/>
      <c r="QW257" s="22"/>
      <c r="QX257" s="22"/>
      <c r="QY257" s="22"/>
      <c r="QZ257" s="22"/>
      <c r="RA257" s="22"/>
      <c r="RB257" s="22"/>
      <c r="RC257" s="22"/>
      <c r="RD257" s="22"/>
      <c r="RE257" s="22"/>
      <c r="RF257" s="22"/>
      <c r="RG257" s="22"/>
      <c r="RH257" s="22"/>
      <c r="RI257" s="16"/>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9"/>
      <c r="TT257" s="9"/>
    </row>
    <row r="258" spans="1:540" ht="9.6" customHeight="1" x14ac:dyDescent="0.3">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1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7"/>
      <c r="BJ258" s="16"/>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17"/>
      <c r="GF258" s="16"/>
      <c r="GG258" s="27"/>
      <c r="GH258" s="24"/>
      <c r="GI258" s="24"/>
      <c r="GJ258" s="24"/>
      <c r="GK258" s="24"/>
      <c r="GL258" s="24"/>
      <c r="GM258" s="24"/>
      <c r="GN258" s="24"/>
      <c r="GO258" s="24"/>
      <c r="GP258" s="24"/>
      <c r="GQ258" s="24"/>
      <c r="GR258" s="24"/>
      <c r="GS258" s="24"/>
      <c r="GT258" s="24"/>
      <c r="GU258" s="24"/>
      <c r="GV258" s="24"/>
      <c r="GW258" s="24"/>
      <c r="GX258" s="24"/>
      <c r="GY258" s="10"/>
      <c r="GZ258" s="2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11"/>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4"/>
      <c r="LC258" s="18"/>
      <c r="LD258" s="22"/>
      <c r="LE258" s="22"/>
      <c r="LF258" s="22"/>
      <c r="LG258" s="22"/>
      <c r="LH258" s="22"/>
      <c r="LI258" s="22"/>
      <c r="LJ258" s="22"/>
      <c r="LK258" s="22"/>
      <c r="LL258" s="22"/>
      <c r="LM258" s="22"/>
      <c r="LN258" s="22"/>
      <c r="LO258" s="22"/>
      <c r="LP258" s="22"/>
      <c r="LQ258" s="22"/>
      <c r="LR258" s="22"/>
      <c r="LS258" s="22"/>
      <c r="LT258" s="22"/>
      <c r="LU258" s="22"/>
      <c r="LV258" s="22"/>
      <c r="LW258" s="22"/>
      <c r="LX258" s="18"/>
      <c r="LY258" s="15"/>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11"/>
      <c r="QQ258" s="18"/>
      <c r="QR258" s="22"/>
      <c r="QS258" s="22"/>
      <c r="QT258" s="22"/>
      <c r="QU258" s="22"/>
      <c r="QV258" s="22"/>
      <c r="QW258" s="22"/>
      <c r="QX258" s="22"/>
      <c r="QY258" s="22"/>
      <c r="QZ258" s="22"/>
      <c r="RA258" s="22"/>
      <c r="RB258" s="22"/>
      <c r="RC258" s="22"/>
      <c r="RD258" s="22"/>
      <c r="RE258" s="22"/>
      <c r="RF258" s="22"/>
      <c r="RG258" s="22"/>
      <c r="RH258" s="22"/>
      <c r="RI258" s="23"/>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9"/>
      <c r="TT258" s="9"/>
    </row>
    <row r="259" spans="1:540" ht="9.6" customHeight="1" x14ac:dyDescent="0.3">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16"/>
      <c r="AN259" s="10"/>
      <c r="AO259" s="24"/>
      <c r="AP259" s="24"/>
      <c r="AQ259" s="24"/>
      <c r="AR259" s="24"/>
      <c r="AS259" s="24"/>
      <c r="AT259" s="24"/>
      <c r="AU259" s="24"/>
      <c r="AV259" s="24"/>
      <c r="AW259" s="24"/>
      <c r="AX259" s="24"/>
      <c r="AY259" s="24"/>
      <c r="AZ259" s="24"/>
      <c r="BA259" s="24"/>
      <c r="BB259" s="24"/>
      <c r="BC259" s="24"/>
      <c r="BD259" s="24"/>
      <c r="BE259" s="24"/>
      <c r="BF259" s="24"/>
      <c r="BG259" s="24"/>
      <c r="BH259" s="10"/>
      <c r="BI259" s="16"/>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22"/>
      <c r="GH259" s="13"/>
      <c r="GI259" s="24"/>
      <c r="GJ259" s="10"/>
      <c r="GK259" s="24"/>
      <c r="GL259" s="24"/>
      <c r="GM259" s="24"/>
      <c r="GN259" s="24"/>
      <c r="GO259" s="24"/>
      <c r="GP259" s="24"/>
      <c r="GQ259" s="24"/>
      <c r="GR259" s="24"/>
      <c r="GS259" s="24"/>
      <c r="GT259" s="24"/>
      <c r="GU259" s="24"/>
      <c r="GV259" s="24"/>
      <c r="GW259" s="24"/>
      <c r="GX259" s="24"/>
      <c r="GY259" s="24"/>
      <c r="GZ259" s="2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11"/>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22"/>
      <c r="LE259" s="22"/>
      <c r="LF259" s="22"/>
      <c r="LG259" s="22"/>
      <c r="LH259" s="22"/>
      <c r="LI259" s="22"/>
      <c r="LJ259" s="22"/>
      <c r="LK259" s="22"/>
      <c r="LL259" s="22"/>
      <c r="LM259" s="22"/>
      <c r="LN259" s="22"/>
      <c r="LO259" s="22"/>
      <c r="LP259" s="22"/>
      <c r="LQ259" s="22"/>
      <c r="LR259" s="22"/>
      <c r="LS259" s="22"/>
      <c r="LT259" s="22"/>
      <c r="LU259" s="22"/>
      <c r="LV259" s="22"/>
      <c r="LW259" s="22"/>
      <c r="LX259" s="15"/>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2"/>
      <c r="QR259" s="13"/>
      <c r="QS259" s="22"/>
      <c r="QT259" s="22"/>
      <c r="QU259" s="22"/>
      <c r="QV259" s="22"/>
      <c r="QW259" s="22"/>
      <c r="QX259" s="22"/>
      <c r="QY259" s="22"/>
      <c r="QZ259" s="22"/>
      <c r="RA259" s="22"/>
      <c r="RB259" s="22"/>
      <c r="RC259" s="22"/>
      <c r="RD259" s="22"/>
      <c r="RE259" s="22"/>
      <c r="RF259" s="22"/>
      <c r="RG259" s="22"/>
      <c r="RH259" s="2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9"/>
      <c r="TT259" s="9"/>
    </row>
    <row r="260" spans="1:540" ht="9.6" customHeight="1" x14ac:dyDescent="0.3">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22"/>
      <c r="AN260" s="10"/>
      <c r="AO260" s="24"/>
      <c r="AP260" s="24"/>
      <c r="AQ260" s="24"/>
      <c r="AR260" s="24"/>
      <c r="AS260" s="24"/>
      <c r="AT260" s="24"/>
      <c r="AU260" s="24"/>
      <c r="AV260" s="24"/>
      <c r="AW260" s="24"/>
      <c r="AX260" s="24"/>
      <c r="AY260" s="24"/>
      <c r="AZ260" s="24"/>
      <c r="BA260" s="24"/>
      <c r="BB260" s="24"/>
      <c r="BC260" s="24"/>
      <c r="BD260" s="24"/>
      <c r="BE260" s="24"/>
      <c r="BF260" s="24"/>
      <c r="BG260" s="24"/>
      <c r="BH260" s="13"/>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18"/>
      <c r="GJ260" s="25"/>
      <c r="GK260" s="10"/>
      <c r="GL260" s="24"/>
      <c r="GM260" s="24"/>
      <c r="GN260" s="24"/>
      <c r="GO260" s="24"/>
      <c r="GP260" s="24"/>
      <c r="GQ260" s="24"/>
      <c r="GR260" s="24"/>
      <c r="GS260" s="24"/>
      <c r="GT260" s="24"/>
      <c r="GU260" s="24"/>
      <c r="GV260" s="24"/>
      <c r="GW260" s="24"/>
      <c r="GX260" s="24"/>
      <c r="GY260" s="24"/>
      <c r="GZ260" s="16"/>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11"/>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14"/>
      <c r="LD260" s="22"/>
      <c r="LE260" s="22"/>
      <c r="LF260" s="22"/>
      <c r="LG260" s="22"/>
      <c r="LH260" s="22"/>
      <c r="LI260" s="22"/>
      <c r="LJ260" s="22"/>
      <c r="LK260" s="22"/>
      <c r="LL260" s="22"/>
      <c r="LM260" s="22"/>
      <c r="LN260" s="22"/>
      <c r="LO260" s="22"/>
      <c r="LP260" s="22"/>
      <c r="LQ260" s="22"/>
      <c r="LR260" s="22"/>
      <c r="LS260" s="22"/>
      <c r="LT260" s="22"/>
      <c r="LU260" s="22"/>
      <c r="LV260" s="18"/>
      <c r="LW260" s="14"/>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5"/>
      <c r="QT260" s="22"/>
      <c r="QU260" s="17"/>
      <c r="QV260" s="22"/>
      <c r="QW260" s="22"/>
      <c r="QX260" s="22"/>
      <c r="QY260" s="22"/>
      <c r="QZ260" s="22"/>
      <c r="RA260" s="22"/>
      <c r="RB260" s="22"/>
      <c r="RC260" s="22"/>
      <c r="RD260" s="22"/>
      <c r="RE260" s="22"/>
      <c r="RF260" s="22"/>
      <c r="RG260" s="22"/>
      <c r="RH260" s="2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9"/>
      <c r="TT260" s="9"/>
    </row>
    <row r="261" spans="1:540" ht="9.6" customHeight="1" x14ac:dyDescent="0.3">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13"/>
      <c r="AO261" s="10"/>
      <c r="AP261" s="24"/>
      <c r="AQ261" s="24"/>
      <c r="AR261" s="24"/>
      <c r="AS261" s="24"/>
      <c r="AT261" s="24"/>
      <c r="AU261" s="24"/>
      <c r="AV261" s="24"/>
      <c r="AW261" s="24"/>
      <c r="AX261" s="24"/>
      <c r="AY261" s="24"/>
      <c r="AZ261" s="24"/>
      <c r="BA261" s="24"/>
      <c r="BB261" s="24"/>
      <c r="BC261" s="24"/>
      <c r="BD261" s="24"/>
      <c r="BE261" s="24"/>
      <c r="BF261" s="24"/>
      <c r="BG261" s="16"/>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18"/>
      <c r="GL261" s="24"/>
      <c r="GM261" s="24"/>
      <c r="GN261" s="24"/>
      <c r="GO261" s="24"/>
      <c r="GP261" s="24"/>
      <c r="GQ261" s="24"/>
      <c r="GR261" s="24"/>
      <c r="GS261" s="24"/>
      <c r="GT261" s="24"/>
      <c r="GU261" s="24"/>
      <c r="GV261" s="24"/>
      <c r="GW261" s="24"/>
      <c r="GX261" s="24"/>
      <c r="GY261" s="24"/>
      <c r="GZ261" s="18"/>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11"/>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2"/>
      <c r="LD261" s="22"/>
      <c r="LE261" s="22"/>
      <c r="LF261" s="22"/>
      <c r="LG261" s="22"/>
      <c r="LH261" s="22"/>
      <c r="LI261" s="22"/>
      <c r="LJ261" s="22"/>
      <c r="LK261" s="22"/>
      <c r="LL261" s="22"/>
      <c r="LM261" s="22"/>
      <c r="LN261" s="22"/>
      <c r="LO261" s="22"/>
      <c r="LP261" s="22"/>
      <c r="LQ261" s="22"/>
      <c r="LR261" s="22"/>
      <c r="LS261" s="22"/>
      <c r="LT261" s="22"/>
      <c r="LU261" s="22"/>
      <c r="LV261" s="14"/>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13"/>
      <c r="QV261" s="22"/>
      <c r="QW261" s="22"/>
      <c r="QX261" s="22"/>
      <c r="QY261" s="22"/>
      <c r="QZ261" s="22"/>
      <c r="RA261" s="22"/>
      <c r="RB261" s="22"/>
      <c r="RC261" s="22"/>
      <c r="RD261" s="22"/>
      <c r="RE261" s="22"/>
      <c r="RF261" s="22"/>
      <c r="RG261" s="22"/>
      <c r="RH261" s="17"/>
      <c r="RI261" s="23"/>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9"/>
      <c r="TT261" s="9"/>
    </row>
    <row r="262" spans="1:540" ht="9.6" customHeight="1" x14ac:dyDescent="0.3">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22"/>
      <c r="AO262" s="15"/>
      <c r="AP262" s="24"/>
      <c r="AQ262" s="24"/>
      <c r="AR262" s="24"/>
      <c r="AS262" s="24"/>
      <c r="AT262" s="24"/>
      <c r="AU262" s="24"/>
      <c r="AV262" s="24"/>
      <c r="AW262" s="24"/>
      <c r="AX262" s="24"/>
      <c r="AY262" s="24"/>
      <c r="AZ262" s="24"/>
      <c r="BA262" s="24"/>
      <c r="BB262" s="24"/>
      <c r="BC262" s="24"/>
      <c r="BD262" s="24"/>
      <c r="BE262" s="24"/>
      <c r="BF262" s="34"/>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18"/>
      <c r="GM262" s="14"/>
      <c r="GN262" s="24"/>
      <c r="GO262" s="24"/>
      <c r="GP262" s="24"/>
      <c r="GQ262" s="24"/>
      <c r="GR262" s="24"/>
      <c r="GS262" s="24"/>
      <c r="GT262" s="24"/>
      <c r="GU262" s="24"/>
      <c r="GV262" s="24"/>
      <c r="GW262" s="27"/>
      <c r="GX262" s="31"/>
      <c r="GY262" s="13"/>
      <c r="GZ262" s="17"/>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11"/>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11"/>
      <c r="LE262" s="22"/>
      <c r="LF262" s="22"/>
      <c r="LG262" s="22"/>
      <c r="LH262" s="22"/>
      <c r="LI262" s="22"/>
      <c r="LJ262" s="22"/>
      <c r="LK262" s="22"/>
      <c r="LL262" s="22"/>
      <c r="LM262" s="22"/>
      <c r="LN262" s="22"/>
      <c r="LO262" s="22"/>
      <c r="LP262" s="22"/>
      <c r="LQ262" s="22"/>
      <c r="LR262" s="22"/>
      <c r="LS262" s="22"/>
      <c r="LT262" s="22"/>
      <c r="LU262" s="11"/>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5"/>
      <c r="QW262" s="16"/>
      <c r="QX262" s="22"/>
      <c r="QY262" s="22"/>
      <c r="QZ262" s="22"/>
      <c r="RA262" s="22"/>
      <c r="RB262" s="22"/>
      <c r="RC262" s="22"/>
      <c r="RD262" s="22"/>
      <c r="RE262" s="22"/>
      <c r="RF262" s="18"/>
      <c r="RG262" s="18"/>
      <c r="RH262" s="13"/>
      <c r="RI262" s="12"/>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9"/>
      <c r="TT262" s="9"/>
    </row>
    <row r="263" spans="1:540" ht="9.6" customHeight="1" x14ac:dyDescent="0.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22"/>
      <c r="AP263" s="14"/>
      <c r="AQ263" s="24"/>
      <c r="AR263" s="10"/>
      <c r="AS263" s="24"/>
      <c r="AT263" s="24"/>
      <c r="AU263" s="24"/>
      <c r="AV263" s="24"/>
      <c r="AW263" s="24"/>
      <c r="AX263" s="24"/>
      <c r="AY263" s="24"/>
      <c r="AZ263" s="24"/>
      <c r="BA263" s="24"/>
      <c r="BB263" s="24"/>
      <c r="BC263" s="24"/>
      <c r="BD263" s="24"/>
      <c r="BE263" s="16"/>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18"/>
      <c r="GO263" s="11"/>
      <c r="GP263" s="10"/>
      <c r="GQ263" s="10"/>
      <c r="GR263" s="10"/>
      <c r="GS263" s="24"/>
      <c r="GT263" s="24"/>
      <c r="GU263" s="11"/>
      <c r="GV263" s="16"/>
      <c r="GW263" s="18"/>
      <c r="GX263" s="17"/>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11"/>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5"/>
      <c r="LF263" s="16"/>
      <c r="LG263" s="22"/>
      <c r="LH263" s="22"/>
      <c r="LI263" s="22"/>
      <c r="LJ263" s="22"/>
      <c r="LK263" s="22"/>
      <c r="LL263" s="22"/>
      <c r="LM263" s="22"/>
      <c r="LN263" s="22"/>
      <c r="LO263" s="22"/>
      <c r="LP263" s="22"/>
      <c r="LQ263" s="22"/>
      <c r="LR263" s="22"/>
      <c r="LS263" s="18"/>
      <c r="LT263" s="14"/>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5"/>
      <c r="QY263" s="16"/>
      <c r="QZ263" s="22"/>
      <c r="RA263" s="22"/>
      <c r="RB263" s="17"/>
      <c r="RC263" s="17"/>
      <c r="RD263" s="16"/>
      <c r="RE263" s="14"/>
      <c r="RF263" s="27"/>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9"/>
      <c r="TT263" s="9"/>
    </row>
    <row r="264" spans="1:540" ht="9.6" customHeight="1" x14ac:dyDescent="0.3">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22"/>
      <c r="AR264" s="20"/>
      <c r="AS264" s="10"/>
      <c r="AT264" s="10"/>
      <c r="AU264" s="10"/>
      <c r="AV264" s="10"/>
      <c r="AW264" s="24"/>
      <c r="AX264" s="24"/>
      <c r="AY264" s="24"/>
      <c r="AZ264" s="24"/>
      <c r="BA264" s="10"/>
      <c r="BB264" s="10"/>
      <c r="BC264" s="24"/>
      <c r="BD264" s="18"/>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17"/>
      <c r="GP264" s="16"/>
      <c r="GQ264" s="23"/>
      <c r="GR264" s="23"/>
      <c r="GS264" s="16"/>
      <c r="GT264" s="18"/>
      <c r="GU264" s="17"/>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11"/>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4"/>
      <c r="LH264" s="18"/>
      <c r="LI264" s="17"/>
      <c r="LJ264" s="17"/>
      <c r="LK264" s="22"/>
      <c r="LL264" s="22"/>
      <c r="LM264" s="22"/>
      <c r="LN264" s="22"/>
      <c r="LO264" s="22"/>
      <c r="LP264" s="22"/>
      <c r="LQ264" s="17"/>
      <c r="LR264" s="22"/>
      <c r="LS264" s="15"/>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5"/>
      <c r="RA264" s="15"/>
      <c r="RB264" s="15"/>
      <c r="RC264" s="15"/>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9"/>
      <c r="TT264" s="9"/>
    </row>
    <row r="265" spans="1:540" ht="9.6" customHeight="1" x14ac:dyDescent="0.3">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22"/>
      <c r="AU265" s="16"/>
      <c r="AV265" s="16"/>
      <c r="AW265" s="32"/>
      <c r="AX265" s="28"/>
      <c r="AY265" s="37"/>
      <c r="AZ265" s="37"/>
      <c r="BA265" s="13"/>
      <c r="BB265" s="18"/>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11"/>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2"/>
      <c r="LJ265" s="11"/>
      <c r="LK265" s="27"/>
      <c r="LL265" s="14"/>
      <c r="LM265" s="16"/>
      <c r="LN265" s="14"/>
      <c r="LO265" s="32"/>
      <c r="LP265" s="11"/>
      <c r="LQ265" s="12"/>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9"/>
      <c r="TT265" s="9"/>
    </row>
    <row r="266" spans="1:540" ht="9.6" customHeight="1" x14ac:dyDescent="0.3">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11"/>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9"/>
      <c r="TT266" s="9"/>
    </row>
    <row r="267" spans="1:540" ht="9.6" customHeight="1" x14ac:dyDescent="0.3">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11"/>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9"/>
      <c r="TT267" s="9"/>
    </row>
    <row r="268" spans="1:540" ht="9.6" customHeight="1" x14ac:dyDescent="0.3">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11"/>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4"/>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2"/>
      <c r="KW268" s="10"/>
      <c r="KX268" s="10"/>
      <c r="KY268" s="12"/>
      <c r="KZ268" s="10"/>
      <c r="LA268" s="10"/>
      <c r="LB268" s="10"/>
      <c r="LC268" s="10"/>
      <c r="LD268" s="24"/>
      <c r="LE268" s="10"/>
      <c r="LF268" s="10"/>
      <c r="LG268" s="10"/>
      <c r="LH268" s="10"/>
      <c r="LI268" s="10"/>
      <c r="LJ268" s="10"/>
      <c r="LK268" s="10"/>
      <c r="LL268" s="10"/>
      <c r="LM268" s="10"/>
      <c r="LN268" s="12"/>
      <c r="LO268" s="16"/>
      <c r="LP268" s="16"/>
      <c r="LQ268" s="15"/>
      <c r="LR268" s="24"/>
      <c r="LS268" s="16"/>
      <c r="LT268" s="11"/>
      <c r="LU268" s="10"/>
      <c r="LV268" s="10"/>
      <c r="LW268" s="12"/>
      <c r="LX268" s="16"/>
      <c r="LY268" s="15"/>
      <c r="LZ268" s="10"/>
      <c r="MA268" s="10"/>
      <c r="MB268" s="10"/>
      <c r="MC268" s="10"/>
      <c r="MD268" s="10"/>
      <c r="ME268" s="10"/>
      <c r="MF268" s="10"/>
      <c r="MG268" s="10"/>
      <c r="MH268" s="10"/>
      <c r="MI268" s="10"/>
      <c r="MJ268" s="10"/>
      <c r="MK268" s="10"/>
      <c r="ML268" s="10"/>
      <c r="MM268" s="10"/>
      <c r="MN268" s="12"/>
      <c r="MO268" s="10"/>
      <c r="MP268" s="10"/>
      <c r="MQ268" s="10"/>
      <c r="MR268" s="10"/>
      <c r="MS268" s="10"/>
      <c r="MT268" s="10"/>
      <c r="MU268" s="10"/>
      <c r="MV268" s="10"/>
      <c r="MW268" s="10"/>
      <c r="MX268" s="24"/>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3"/>
      <c r="NW268" s="16"/>
      <c r="NX268" s="11"/>
      <c r="NY268" s="12"/>
      <c r="NZ268" s="16"/>
      <c r="OA268" s="14"/>
      <c r="OB268" s="12"/>
      <c r="OC268" s="10"/>
      <c r="OD268" s="10"/>
      <c r="OE268" s="16"/>
      <c r="OF268" s="11"/>
      <c r="OG268" s="10"/>
      <c r="OH268" s="10"/>
      <c r="OI268" s="10"/>
      <c r="OJ268" s="10"/>
      <c r="OK268" s="10"/>
      <c r="OL268" s="10"/>
      <c r="OM268" s="10"/>
      <c r="ON268" s="10"/>
      <c r="OO268" s="10"/>
      <c r="OP268" s="10"/>
      <c r="OQ268" s="10"/>
      <c r="OR268" s="10"/>
      <c r="OS268" s="10"/>
      <c r="OT268" s="10"/>
      <c r="OU268" s="10"/>
      <c r="OV268" s="10"/>
      <c r="OW268" s="10"/>
      <c r="OX268" s="15"/>
      <c r="OY268" s="16"/>
      <c r="OZ268" s="20"/>
      <c r="PA268" s="10"/>
      <c r="PB268" s="16"/>
      <c r="PC268" s="13"/>
      <c r="PD268" s="12"/>
      <c r="PE268" s="10"/>
      <c r="PF268" s="10"/>
      <c r="PG268" s="10"/>
      <c r="PH268" s="10"/>
      <c r="PI268" s="10"/>
      <c r="PJ268" s="10"/>
      <c r="PK268" s="10"/>
      <c r="PL268" s="10"/>
      <c r="PM268" s="10"/>
      <c r="PN268" s="12"/>
      <c r="PO268" s="10"/>
      <c r="PP268" s="10"/>
      <c r="PQ268" s="10"/>
      <c r="PR268" s="10"/>
      <c r="PS268" s="10"/>
      <c r="PT268" s="10"/>
      <c r="PU268" s="24"/>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4"/>
      <c r="QV268" s="10"/>
      <c r="QW268" s="10"/>
      <c r="QX268" s="10"/>
      <c r="QY268" s="10"/>
      <c r="QZ268" s="10"/>
      <c r="RA268" s="10"/>
      <c r="RB268" s="12"/>
      <c r="RC268" s="10"/>
      <c r="RD268" s="10"/>
      <c r="RE268" s="12"/>
      <c r="RF268" s="10"/>
      <c r="RG268" s="10"/>
      <c r="RH268" s="10"/>
      <c r="RI268" s="10"/>
      <c r="RJ268" s="10"/>
      <c r="RK268" s="10"/>
      <c r="RL268" s="10"/>
      <c r="RM268" s="10"/>
      <c r="RN268" s="10"/>
      <c r="RO268" s="10"/>
      <c r="RP268" s="10"/>
      <c r="RQ268" s="12"/>
      <c r="RR268" s="10"/>
      <c r="RS268" s="10"/>
      <c r="RT268" s="10"/>
      <c r="RU268" s="10"/>
      <c r="RV268" s="10"/>
      <c r="RW268" s="10"/>
      <c r="RX268" s="10"/>
      <c r="RY268" s="24"/>
      <c r="RZ268" s="10"/>
      <c r="SA268" s="10"/>
      <c r="SB268" s="10"/>
      <c r="SC268" s="10"/>
      <c r="SD268" s="10"/>
      <c r="SE268" s="10"/>
      <c r="SF268" s="10"/>
      <c r="SG268" s="10"/>
      <c r="SH268" s="10"/>
      <c r="SI268" s="10"/>
      <c r="SJ268" s="10"/>
      <c r="SK268" s="24"/>
      <c r="SL268" s="36"/>
      <c r="SM268" s="10"/>
      <c r="SN268" s="10"/>
      <c r="SO268" s="12"/>
      <c r="SP268" s="10"/>
      <c r="SQ268" s="10"/>
      <c r="SR268" s="10"/>
      <c r="SS268" s="10"/>
      <c r="ST268" s="12"/>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9"/>
      <c r="TT268" s="9"/>
    </row>
    <row r="269" spans="1:540" ht="9.6" customHeight="1" x14ac:dyDescent="0.3">
      <c r="A269" s="9"/>
      <c r="B269" s="9"/>
      <c r="C269" s="9"/>
      <c r="D269" s="9"/>
      <c r="E269" s="9"/>
      <c r="F269" s="9"/>
      <c r="G269" s="9"/>
      <c r="H269" s="9"/>
      <c r="I269" s="9"/>
      <c r="J269" s="9"/>
      <c r="K269" s="9"/>
      <c r="L269" s="9"/>
      <c r="M269" s="9"/>
      <c r="N269" s="9"/>
      <c r="O269" s="9"/>
      <c r="P269" s="9"/>
      <c r="Q269" s="9"/>
      <c r="R269" s="9"/>
      <c r="S269" s="9"/>
      <c r="T269" s="9"/>
      <c r="U269" s="17"/>
      <c r="V269" s="17"/>
      <c r="W269" s="17"/>
      <c r="X269" s="17"/>
      <c r="Y269" s="17"/>
      <c r="Z269" s="17"/>
      <c r="AA269" s="17"/>
      <c r="AB269" s="17"/>
      <c r="AC269" s="9"/>
      <c r="AD269" s="9"/>
      <c r="AE269" s="17"/>
      <c r="AF269" s="17"/>
      <c r="AG269" s="9"/>
      <c r="AH269" s="9"/>
      <c r="AI269" s="9"/>
      <c r="AJ269" s="9"/>
      <c r="AK269" s="9"/>
      <c r="AL269" s="9"/>
      <c r="AM269" s="9"/>
      <c r="AN269" s="9"/>
      <c r="AO269" s="9"/>
      <c r="AP269" s="9"/>
      <c r="AQ269" s="17"/>
      <c r="AR269" s="17"/>
      <c r="AS269" s="17"/>
      <c r="AT269" s="17"/>
      <c r="AU269" s="17"/>
      <c r="AV269" s="17"/>
      <c r="AW269" s="17"/>
      <c r="AX269" s="17"/>
      <c r="AY269" s="9"/>
      <c r="AZ269" s="17"/>
      <c r="BA269" s="17"/>
      <c r="BB269" s="17"/>
      <c r="BC269" s="17"/>
      <c r="BD269" s="17"/>
      <c r="BE269" s="17"/>
      <c r="BF269" s="9"/>
      <c r="BG269" s="9"/>
      <c r="BH269" s="9"/>
      <c r="BI269" s="9"/>
      <c r="BJ269" s="9"/>
      <c r="BK269" s="9"/>
      <c r="BL269" s="9"/>
      <c r="BM269" s="9"/>
      <c r="BN269" s="22"/>
      <c r="BO269" s="38"/>
      <c r="BP269" s="16"/>
      <c r="BQ269" s="9"/>
      <c r="BR269" s="18"/>
      <c r="BS269" s="22"/>
      <c r="BT269" s="17"/>
      <c r="BU269" s="9"/>
      <c r="BV269" s="17"/>
      <c r="BW269" s="16"/>
      <c r="BX269" s="22"/>
      <c r="BY269" s="9"/>
      <c r="BZ269" s="9"/>
      <c r="CA269" s="9"/>
      <c r="CB269" s="9"/>
      <c r="CC269" s="9"/>
      <c r="CD269" s="9"/>
      <c r="CE269" s="9"/>
      <c r="CF269" s="9"/>
      <c r="CG269" s="17"/>
      <c r="CH269" s="17"/>
      <c r="CI269" s="17"/>
      <c r="CJ269" s="17"/>
      <c r="CK269" s="17"/>
      <c r="CL269" s="17"/>
      <c r="CM269" s="9"/>
      <c r="CN269" s="9"/>
      <c r="CO269" s="9"/>
      <c r="CP269" s="9"/>
      <c r="CQ269" s="9"/>
      <c r="CR269" s="9"/>
      <c r="CS269" s="9"/>
      <c r="CT269" s="17"/>
      <c r="CU269" s="17"/>
      <c r="CV269" s="17"/>
      <c r="CW269" s="17"/>
      <c r="CX269" s="17"/>
      <c r="CY269" s="17"/>
      <c r="CZ269" s="17"/>
      <c r="DA269" s="17"/>
      <c r="DB269" s="17"/>
      <c r="DC269" s="17"/>
      <c r="DD269" s="9"/>
      <c r="DE269" s="9"/>
      <c r="DF269" s="9"/>
      <c r="DG269" s="9"/>
      <c r="DH269" s="9"/>
      <c r="DI269" s="9"/>
      <c r="DJ269" s="9"/>
      <c r="DK269" s="9"/>
      <c r="DL269" s="9"/>
      <c r="DM269" s="9"/>
      <c r="DN269" s="9"/>
      <c r="DO269" s="17"/>
      <c r="DP269" s="18"/>
      <c r="DQ269" s="16"/>
      <c r="DR269" s="22"/>
      <c r="DS269" s="17"/>
      <c r="DT269" s="18"/>
      <c r="DU269" s="17"/>
      <c r="DV269" s="9"/>
      <c r="DW269" s="9"/>
      <c r="DX269" s="18"/>
      <c r="DY269" s="16"/>
      <c r="DZ269" s="9"/>
      <c r="EA269" s="9"/>
      <c r="EB269" s="9"/>
      <c r="EC269" s="9"/>
      <c r="ED269" s="9"/>
      <c r="EE269" s="9"/>
      <c r="EF269" s="9"/>
      <c r="EG269" s="9"/>
      <c r="EH269" s="9"/>
      <c r="EI269" s="9"/>
      <c r="EJ269" s="9"/>
      <c r="EK269" s="9"/>
      <c r="EL269" s="9"/>
      <c r="EM269" s="9"/>
      <c r="EN269" s="9"/>
      <c r="EO269" s="17"/>
      <c r="EP269" s="18"/>
      <c r="EQ269" s="18"/>
      <c r="ER269" s="9"/>
      <c r="ES269" s="16"/>
      <c r="ET269" s="22"/>
      <c r="EU269" s="17"/>
      <c r="EV269" s="9"/>
      <c r="EW269" s="9"/>
      <c r="EX269" s="9"/>
      <c r="EY269" s="9"/>
      <c r="EZ269" s="9"/>
      <c r="FA269" s="9"/>
      <c r="FB269" s="9"/>
      <c r="FC269" s="9"/>
      <c r="FD269" s="17"/>
      <c r="FE269" s="17"/>
      <c r="FF269" s="17"/>
      <c r="FG269" s="17"/>
      <c r="FH269" s="17"/>
      <c r="FI269" s="17"/>
      <c r="FJ269" s="17"/>
      <c r="FK269" s="17"/>
      <c r="FL269" s="9"/>
      <c r="FM269" s="17"/>
      <c r="FN269" s="17"/>
      <c r="FO269" s="17"/>
      <c r="FP269" s="9"/>
      <c r="FQ269" s="9"/>
      <c r="FR269" s="9"/>
      <c r="FS269" s="9"/>
      <c r="FT269" s="9"/>
      <c r="FU269" s="9"/>
      <c r="FV269" s="9"/>
      <c r="FW269" s="9"/>
      <c r="FX269" s="9"/>
      <c r="FY269" s="9"/>
      <c r="FZ269" s="9"/>
      <c r="GA269" s="9"/>
      <c r="GB269" s="9"/>
      <c r="GC269" s="9"/>
      <c r="GD269" s="9"/>
      <c r="GE269" s="9"/>
      <c r="GF269" s="9"/>
      <c r="GG269" s="17"/>
      <c r="GH269" s="17"/>
      <c r="GI269" s="17"/>
      <c r="GJ269" s="17"/>
      <c r="GK269" s="17"/>
      <c r="GL269" s="17"/>
      <c r="GM269" s="17"/>
      <c r="GN269" s="17"/>
      <c r="GO269" s="9"/>
      <c r="GP269" s="17"/>
      <c r="GQ269" s="17"/>
      <c r="GR269" s="9"/>
      <c r="GS269" s="9"/>
      <c r="GT269" s="9"/>
      <c r="GU269" s="9"/>
      <c r="GV269" s="9"/>
      <c r="GW269" s="9"/>
      <c r="GX269" s="9"/>
      <c r="GY269" s="9"/>
      <c r="GZ269" s="9"/>
      <c r="HA269" s="17"/>
      <c r="HB269" s="17"/>
      <c r="HC269" s="17"/>
      <c r="HD269" s="17"/>
      <c r="HE269" s="17"/>
      <c r="HF269" s="17"/>
      <c r="HG269" s="17"/>
      <c r="HH269" s="17"/>
      <c r="HI269" s="17"/>
      <c r="HJ269" s="9"/>
      <c r="HK269" s="9"/>
      <c r="HL269" s="9"/>
      <c r="HM269" s="17"/>
      <c r="HN269" s="17"/>
      <c r="HO269" s="17"/>
      <c r="HP269" s="17"/>
      <c r="HQ269" s="17"/>
      <c r="HR269" s="17"/>
      <c r="HS269" s="17"/>
      <c r="HT269" s="17"/>
      <c r="HU269" s="9"/>
      <c r="HV269" s="17"/>
      <c r="HW269" s="17"/>
      <c r="HX269" s="17"/>
      <c r="HY269" s="17"/>
      <c r="HZ269" s="17"/>
      <c r="IA269" s="17"/>
      <c r="IB269" s="9"/>
      <c r="IC269" s="9"/>
      <c r="ID269" s="9"/>
      <c r="IE269" s="9"/>
      <c r="IF269" s="9"/>
      <c r="IG269" s="9"/>
      <c r="IH269" s="9"/>
      <c r="II269" s="9"/>
      <c r="IJ269" s="9"/>
      <c r="IK269" s="9"/>
      <c r="IL269" s="9"/>
      <c r="IM269" s="9"/>
      <c r="IN269" s="9"/>
      <c r="IO269" s="9"/>
      <c r="IP269" s="9"/>
      <c r="IQ269" s="9"/>
      <c r="IR269" s="11"/>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9"/>
      <c r="JR269" s="9"/>
      <c r="JS269" s="9"/>
      <c r="JT269" s="9"/>
      <c r="JU269" s="9"/>
      <c r="JV269" s="9"/>
      <c r="JW269" s="9"/>
      <c r="JX269" s="9"/>
      <c r="JY269" s="13"/>
      <c r="JZ269" s="11"/>
      <c r="KA269" s="9"/>
      <c r="KB269" s="9"/>
      <c r="KC269" s="9"/>
      <c r="KD269" s="9"/>
      <c r="KE269" s="17"/>
      <c r="KF269" s="23"/>
      <c r="KG269" s="12"/>
      <c r="KH269" s="10"/>
      <c r="KI269" s="10"/>
      <c r="KJ269" s="10"/>
      <c r="KK269" s="10"/>
      <c r="KL269" s="10"/>
      <c r="KM269" s="10"/>
      <c r="KN269" s="18"/>
      <c r="KO269" s="9"/>
      <c r="KP269" s="9"/>
      <c r="KQ269" s="9"/>
      <c r="KR269" s="9"/>
      <c r="KS269" s="9"/>
      <c r="KT269" s="9"/>
      <c r="KU269" s="9"/>
      <c r="KV269" s="9"/>
      <c r="KW269" s="34"/>
      <c r="KX269" s="15"/>
      <c r="KY269" s="9"/>
      <c r="KZ269" s="9"/>
      <c r="LA269" s="9"/>
      <c r="LB269" s="9"/>
      <c r="LC269" s="9"/>
      <c r="LD269" s="9"/>
      <c r="LE269" s="18"/>
      <c r="LF269" s="10"/>
      <c r="LG269" s="10"/>
      <c r="LH269" s="10"/>
      <c r="LI269" s="10"/>
      <c r="LJ269" s="10"/>
      <c r="LK269" s="10"/>
      <c r="LL269" s="15"/>
      <c r="LM269" s="18"/>
      <c r="LN269" s="9"/>
      <c r="LO269" s="9"/>
      <c r="LP269" s="9"/>
      <c r="LQ269" s="13"/>
      <c r="LR269" s="14"/>
      <c r="LS269" s="9"/>
      <c r="LT269" s="9"/>
      <c r="LU269" s="9"/>
      <c r="LV269" s="22"/>
      <c r="LW269" s="17"/>
      <c r="LX269" s="9"/>
      <c r="LY269" s="22"/>
      <c r="LZ269" s="10"/>
      <c r="MA269" s="10"/>
      <c r="MB269" s="10"/>
      <c r="MC269" s="10"/>
      <c r="MD269" s="10"/>
      <c r="ME269" s="10"/>
      <c r="MF269" s="10"/>
      <c r="MG269" s="10"/>
      <c r="MH269" s="13"/>
      <c r="MI269" s="9"/>
      <c r="MJ269" s="9"/>
      <c r="MK269" s="9"/>
      <c r="ML269" s="9"/>
      <c r="MM269" s="9"/>
      <c r="MN269" s="9"/>
      <c r="MO269" s="18"/>
      <c r="MP269" s="10"/>
      <c r="MQ269" s="10"/>
      <c r="MR269" s="10"/>
      <c r="MS269" s="10"/>
      <c r="MT269" s="10"/>
      <c r="MU269" s="10"/>
      <c r="MV269" s="10"/>
      <c r="MW269" s="18"/>
      <c r="MX269" s="9"/>
      <c r="MY269" s="9"/>
      <c r="MZ269" s="9"/>
      <c r="NA269" s="9"/>
      <c r="NB269" s="9"/>
      <c r="NC269" s="9"/>
      <c r="ND269" s="9"/>
      <c r="NE269" s="9"/>
      <c r="NF269" s="9"/>
      <c r="NG269" s="9"/>
      <c r="NH269" s="13"/>
      <c r="NI269" s="10"/>
      <c r="NJ269" s="10"/>
      <c r="NK269" s="10"/>
      <c r="NL269" s="10"/>
      <c r="NM269" s="10"/>
      <c r="NN269" s="10"/>
      <c r="NO269" s="10"/>
      <c r="NP269" s="10"/>
      <c r="NQ269" s="10"/>
      <c r="NR269" s="10"/>
      <c r="NS269" s="12"/>
      <c r="NT269" s="18"/>
      <c r="NU269" s="9"/>
      <c r="NV269" s="9"/>
      <c r="NW269" s="9"/>
      <c r="NX269" s="18"/>
      <c r="NY269" s="15"/>
      <c r="NZ269" s="9"/>
      <c r="OA269" s="9"/>
      <c r="OB269" s="9"/>
      <c r="OC269" s="17"/>
      <c r="OD269" s="22"/>
      <c r="OE269" s="9"/>
      <c r="OF269" s="22"/>
      <c r="OG269" s="12"/>
      <c r="OH269" s="10"/>
      <c r="OI269" s="10"/>
      <c r="OJ269" s="10"/>
      <c r="OK269" s="10"/>
      <c r="OL269" s="10"/>
      <c r="OM269" s="10"/>
      <c r="ON269" s="10"/>
      <c r="OO269" s="10"/>
      <c r="OP269" s="10"/>
      <c r="OQ269" s="10"/>
      <c r="OR269" s="10"/>
      <c r="OS269" s="10"/>
      <c r="OT269" s="10"/>
      <c r="OU269" s="10"/>
      <c r="OV269" s="16"/>
      <c r="OW269" s="9"/>
      <c r="OX269" s="9"/>
      <c r="OY269" s="9"/>
      <c r="OZ269" s="16"/>
      <c r="PA269" s="10"/>
      <c r="PB269" s="9"/>
      <c r="PC269" s="9"/>
      <c r="PD269" s="9"/>
      <c r="PE269" s="17"/>
      <c r="PF269" s="15"/>
      <c r="PG269" s="10"/>
      <c r="PH269" s="10"/>
      <c r="PI269" s="10"/>
      <c r="PJ269" s="10"/>
      <c r="PK269" s="10"/>
      <c r="PL269" s="10"/>
      <c r="PM269" s="13"/>
      <c r="PN269" s="9"/>
      <c r="PO269" s="9"/>
      <c r="PP269" s="9"/>
      <c r="PQ269" s="9"/>
      <c r="PR269" s="9"/>
      <c r="PS269" s="9"/>
      <c r="PT269" s="9"/>
      <c r="PU269" s="9"/>
      <c r="PV269" s="17"/>
      <c r="PW269" s="12"/>
      <c r="PX269" s="9"/>
      <c r="PY269" s="9"/>
      <c r="PZ269" s="9"/>
      <c r="QA269" s="9"/>
      <c r="QB269" s="9"/>
      <c r="QC269" s="16"/>
      <c r="QD269" s="12"/>
      <c r="QE269" s="10"/>
      <c r="QF269" s="10"/>
      <c r="QG269" s="10"/>
      <c r="QH269" s="10"/>
      <c r="QI269" s="10"/>
      <c r="QJ269" s="10"/>
      <c r="QK269" s="10"/>
      <c r="QL269" s="10"/>
      <c r="QM269" s="10"/>
      <c r="QN269" s="10"/>
      <c r="QO269" s="10"/>
      <c r="QP269" s="10"/>
      <c r="QQ269" s="10"/>
      <c r="QR269" s="10"/>
      <c r="QS269" s="15"/>
      <c r="QT269" s="9"/>
      <c r="QU269" s="9"/>
      <c r="QV269" s="9"/>
      <c r="QW269" s="9"/>
      <c r="QX269" s="9"/>
      <c r="QY269" s="9"/>
      <c r="QZ269" s="9"/>
      <c r="RA269" s="9"/>
      <c r="RB269" s="9"/>
      <c r="RC269" s="10"/>
      <c r="RD269" s="16"/>
      <c r="RE269" s="9"/>
      <c r="RF269" s="9"/>
      <c r="RG269" s="22"/>
      <c r="RH269" s="11"/>
      <c r="RI269" s="10"/>
      <c r="RJ269" s="10"/>
      <c r="RK269" s="10"/>
      <c r="RL269" s="10"/>
      <c r="RM269" s="10"/>
      <c r="RN269" s="10"/>
      <c r="RO269" s="12"/>
      <c r="RP269" s="17"/>
      <c r="RQ269" s="9"/>
      <c r="RR269" s="9"/>
      <c r="RS269" s="9"/>
      <c r="RT269" s="9"/>
      <c r="RU269" s="9"/>
      <c r="RV269" s="9"/>
      <c r="RW269" s="9"/>
      <c r="RX269" s="9"/>
      <c r="RY269" s="9"/>
      <c r="RZ269" s="9"/>
      <c r="SA269" s="10"/>
      <c r="SB269" s="10"/>
      <c r="SC269" s="13"/>
      <c r="SD269" s="9"/>
      <c r="SE269" s="9"/>
      <c r="SF269" s="9"/>
      <c r="SG269" s="9"/>
      <c r="SH269" s="9"/>
      <c r="SI269" s="9"/>
      <c r="SJ269" s="9"/>
      <c r="SK269" s="9"/>
      <c r="SL269" s="29"/>
      <c r="SM269" s="10"/>
      <c r="SN269" s="17"/>
      <c r="SO269" s="9"/>
      <c r="SP269" s="9"/>
      <c r="SQ269" s="9"/>
      <c r="SR269" s="9"/>
      <c r="SS269" s="9"/>
      <c r="ST269" s="9"/>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9"/>
      <c r="TT269" s="9"/>
    </row>
    <row r="270" spans="1:540" ht="9.6" customHeight="1" x14ac:dyDescent="0.3">
      <c r="A270" s="9"/>
      <c r="B270" s="9"/>
      <c r="C270" s="9"/>
      <c r="D270" s="9"/>
      <c r="E270" s="9"/>
      <c r="F270" s="9"/>
      <c r="G270" s="9"/>
      <c r="H270" s="9"/>
      <c r="I270" s="9"/>
      <c r="J270" s="9"/>
      <c r="K270" s="9"/>
      <c r="L270" s="9"/>
      <c r="M270" s="9"/>
      <c r="N270" s="9"/>
      <c r="O270" s="9"/>
      <c r="P270" s="9"/>
      <c r="Q270" s="9"/>
      <c r="R270" s="9"/>
      <c r="S270" s="9"/>
      <c r="T270" s="9"/>
      <c r="U270" s="31"/>
      <c r="V270" s="12"/>
      <c r="W270" s="25"/>
      <c r="X270" s="25"/>
      <c r="Y270" s="25"/>
      <c r="Z270" s="25"/>
      <c r="AA270" s="25"/>
      <c r="AB270" s="35"/>
      <c r="AC270" s="18"/>
      <c r="AD270" s="18"/>
      <c r="AE270" s="12"/>
      <c r="AF270" s="25"/>
      <c r="AG270" s="31"/>
      <c r="AH270" s="14"/>
      <c r="AI270" s="16"/>
      <c r="AJ270" s="17"/>
      <c r="AK270" s="9"/>
      <c r="AL270" s="9"/>
      <c r="AM270" s="9"/>
      <c r="AN270" s="9"/>
      <c r="AO270" s="9"/>
      <c r="AP270" s="18"/>
      <c r="AQ270" s="12"/>
      <c r="AR270" s="25"/>
      <c r="AS270" s="25"/>
      <c r="AT270" s="25"/>
      <c r="AU270" s="25"/>
      <c r="AV270" s="25"/>
      <c r="AW270" s="25"/>
      <c r="AX270" s="28"/>
      <c r="AY270" s="17"/>
      <c r="AZ270" s="28"/>
      <c r="BA270" s="25"/>
      <c r="BB270" s="25"/>
      <c r="BC270" s="25"/>
      <c r="BD270" s="25"/>
      <c r="BE270" s="25"/>
      <c r="BF270" s="22"/>
      <c r="BG270" s="9"/>
      <c r="BH270" s="9"/>
      <c r="BI270" s="9"/>
      <c r="BJ270" s="9"/>
      <c r="BK270" s="9"/>
      <c r="BL270" s="22"/>
      <c r="BM270" s="11"/>
      <c r="BN270" s="10"/>
      <c r="BO270" s="10"/>
      <c r="BP270" s="10"/>
      <c r="BQ270" s="9"/>
      <c r="BR270" s="10"/>
      <c r="BS270" s="10"/>
      <c r="BT270" s="11"/>
      <c r="BU270" s="23"/>
      <c r="BV270" s="11"/>
      <c r="BW270" s="10"/>
      <c r="BX270" s="13"/>
      <c r="BY270" s="9"/>
      <c r="BZ270" s="9"/>
      <c r="CA270" s="9"/>
      <c r="CB270" s="9"/>
      <c r="CC270" s="9"/>
      <c r="CD270" s="9"/>
      <c r="CE270" s="9"/>
      <c r="CF270" s="26"/>
      <c r="CG270" s="25"/>
      <c r="CH270" s="25"/>
      <c r="CI270" s="25"/>
      <c r="CJ270" s="25"/>
      <c r="CK270" s="25"/>
      <c r="CL270" s="28"/>
      <c r="CM270" s="17"/>
      <c r="CN270" s="9"/>
      <c r="CO270" s="9"/>
      <c r="CP270" s="9"/>
      <c r="CQ270" s="9"/>
      <c r="CR270" s="9"/>
      <c r="CS270" s="17"/>
      <c r="CT270" s="12"/>
      <c r="CU270" s="25"/>
      <c r="CV270" s="25"/>
      <c r="CW270" s="25"/>
      <c r="CX270" s="25"/>
      <c r="CY270" s="25"/>
      <c r="CZ270" s="25"/>
      <c r="DA270" s="25"/>
      <c r="DB270" s="35"/>
      <c r="DC270" s="13"/>
      <c r="DD270" s="9"/>
      <c r="DE270" s="9"/>
      <c r="DF270" s="9"/>
      <c r="DG270" s="9"/>
      <c r="DH270" s="9"/>
      <c r="DI270" s="9"/>
      <c r="DJ270" s="9"/>
      <c r="DK270" s="9"/>
      <c r="DL270" s="9"/>
      <c r="DM270" s="9"/>
      <c r="DN270" s="16"/>
      <c r="DO270" s="15"/>
      <c r="DP270" s="10"/>
      <c r="DQ270" s="10"/>
      <c r="DR270" s="13"/>
      <c r="DS270" s="13"/>
      <c r="DT270" s="10"/>
      <c r="DU270" s="35"/>
      <c r="DV270" s="13"/>
      <c r="DW270" s="34"/>
      <c r="DX270" s="10"/>
      <c r="DY270" s="10"/>
      <c r="DZ270" s="9"/>
      <c r="EA270" s="9"/>
      <c r="EB270" s="9"/>
      <c r="EC270" s="9"/>
      <c r="ED270" s="9"/>
      <c r="EE270" s="9"/>
      <c r="EF270" s="9"/>
      <c r="EG270" s="9"/>
      <c r="EH270" s="9"/>
      <c r="EI270" s="9"/>
      <c r="EJ270" s="9"/>
      <c r="EK270" s="9"/>
      <c r="EL270" s="9"/>
      <c r="EM270" s="17"/>
      <c r="EN270" s="13"/>
      <c r="EO270" s="12"/>
      <c r="EP270" s="10"/>
      <c r="EQ270" s="15"/>
      <c r="ER270" s="9"/>
      <c r="ES270" s="10"/>
      <c r="ET270" s="10"/>
      <c r="EU270" s="15"/>
      <c r="EV270" s="13"/>
      <c r="EW270" s="17"/>
      <c r="EX270" s="9"/>
      <c r="EY270" s="9"/>
      <c r="EZ270" s="9"/>
      <c r="FA270" s="9"/>
      <c r="FB270" s="9"/>
      <c r="FC270" s="16"/>
      <c r="FD270" s="35"/>
      <c r="FE270" s="25"/>
      <c r="FF270" s="25"/>
      <c r="FG270" s="25"/>
      <c r="FH270" s="25"/>
      <c r="FI270" s="25"/>
      <c r="FJ270" s="25"/>
      <c r="FK270" s="16"/>
      <c r="FL270" s="22"/>
      <c r="FM270" s="12"/>
      <c r="FN270" s="25"/>
      <c r="FO270" s="15"/>
      <c r="FP270" s="11"/>
      <c r="FQ270" s="13"/>
      <c r="FR270" s="17"/>
      <c r="FS270" s="9"/>
      <c r="FT270" s="9"/>
      <c r="FU270" s="9"/>
      <c r="FV270" s="9"/>
      <c r="FW270" s="9"/>
      <c r="FX270" s="9"/>
      <c r="FY270" s="9"/>
      <c r="FZ270" s="9"/>
      <c r="GA270" s="9"/>
      <c r="GB270" s="9"/>
      <c r="GC270" s="9"/>
      <c r="GD270" s="9"/>
      <c r="GE270" s="9"/>
      <c r="GF270" s="33"/>
      <c r="GG270" s="35"/>
      <c r="GH270" s="25"/>
      <c r="GI270" s="25"/>
      <c r="GJ270" s="25"/>
      <c r="GK270" s="25"/>
      <c r="GL270" s="25"/>
      <c r="GM270" s="12"/>
      <c r="GN270" s="14"/>
      <c r="GO270" s="9"/>
      <c r="GP270" s="15"/>
      <c r="GQ270" s="15"/>
      <c r="GR270" s="11"/>
      <c r="GS270" s="16"/>
      <c r="GT270" s="9"/>
      <c r="GU270" s="9"/>
      <c r="GV270" s="9"/>
      <c r="GW270" s="9"/>
      <c r="GX270" s="9"/>
      <c r="GY270" s="9"/>
      <c r="GZ270" s="16"/>
      <c r="HA270" s="35"/>
      <c r="HB270" s="25"/>
      <c r="HC270" s="25"/>
      <c r="HD270" s="25"/>
      <c r="HE270" s="25"/>
      <c r="HF270" s="25"/>
      <c r="HG270" s="25"/>
      <c r="HH270" s="25"/>
      <c r="HI270" s="12"/>
      <c r="HJ270" s="22"/>
      <c r="HK270" s="9"/>
      <c r="HL270" s="17"/>
      <c r="HM270" s="15"/>
      <c r="HN270" s="25"/>
      <c r="HO270" s="25"/>
      <c r="HP270" s="25"/>
      <c r="HQ270" s="25"/>
      <c r="HR270" s="25"/>
      <c r="HS270" s="25"/>
      <c r="HT270" s="15"/>
      <c r="HU270" s="9"/>
      <c r="HV270" s="13"/>
      <c r="HW270" s="35"/>
      <c r="HX270" s="25"/>
      <c r="HY270" s="25"/>
      <c r="HZ270" s="25"/>
      <c r="IA270" s="35"/>
      <c r="IB270" s="18"/>
      <c r="IC270" s="9"/>
      <c r="ID270" s="9"/>
      <c r="IE270" s="9"/>
      <c r="IF270" s="9"/>
      <c r="IG270" s="9"/>
      <c r="IH270" s="9"/>
      <c r="II270" s="9"/>
      <c r="IJ270" s="9"/>
      <c r="IK270" s="9"/>
      <c r="IL270" s="9"/>
      <c r="IM270" s="9"/>
      <c r="IN270" s="9"/>
      <c r="IO270" s="9"/>
      <c r="IP270" s="9"/>
      <c r="IQ270" s="9"/>
      <c r="IR270" s="11"/>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5"/>
      <c r="JQ270" s="18"/>
      <c r="JR270" s="9"/>
      <c r="JS270" s="9"/>
      <c r="JT270" s="9"/>
      <c r="JU270" s="9"/>
      <c r="JV270" s="9"/>
      <c r="JW270" s="9"/>
      <c r="JX270" s="9"/>
      <c r="JY270" s="14"/>
      <c r="JZ270" s="15"/>
      <c r="KA270" s="17"/>
      <c r="KB270" s="9"/>
      <c r="KC270" s="9"/>
      <c r="KD270" s="9"/>
      <c r="KE270" s="9"/>
      <c r="KF270" s="9"/>
      <c r="KG270" s="17"/>
      <c r="KH270" s="15"/>
      <c r="KI270" s="10"/>
      <c r="KJ270" s="10"/>
      <c r="KK270" s="10"/>
      <c r="KL270" s="10"/>
      <c r="KM270" s="10"/>
      <c r="KN270" s="15"/>
      <c r="KO270" s="18"/>
      <c r="KP270" s="9"/>
      <c r="KQ270" s="9"/>
      <c r="KR270" s="9"/>
      <c r="KS270" s="9"/>
      <c r="KT270" s="9"/>
      <c r="KU270" s="9"/>
      <c r="KV270" s="9"/>
      <c r="KW270" s="13"/>
      <c r="KX270" s="12"/>
      <c r="KY270" s="22"/>
      <c r="KZ270" s="17"/>
      <c r="LA270" s="9"/>
      <c r="LB270" s="9"/>
      <c r="LC270" s="9"/>
      <c r="LD270" s="9"/>
      <c r="LE270" s="18"/>
      <c r="LF270" s="10"/>
      <c r="LG270" s="10"/>
      <c r="LH270" s="10"/>
      <c r="LI270" s="10"/>
      <c r="LJ270" s="10"/>
      <c r="LK270" s="14"/>
      <c r="LL270" s="17"/>
      <c r="LM270" s="9"/>
      <c r="LN270" s="9"/>
      <c r="LO270" s="9"/>
      <c r="LP270" s="18"/>
      <c r="LQ270" s="12"/>
      <c r="LR270" s="12"/>
      <c r="LS270" s="16"/>
      <c r="LT270" s="17"/>
      <c r="LU270" s="9"/>
      <c r="LV270" s="9"/>
      <c r="LW270" s="9"/>
      <c r="LX270" s="9"/>
      <c r="LY270" s="22"/>
      <c r="LZ270" s="10"/>
      <c r="MA270" s="10"/>
      <c r="MB270" s="10"/>
      <c r="MC270" s="10"/>
      <c r="MD270" s="10"/>
      <c r="ME270" s="10"/>
      <c r="MF270" s="10"/>
      <c r="MG270" s="10"/>
      <c r="MH270" s="16"/>
      <c r="MI270" s="9"/>
      <c r="MJ270" s="9"/>
      <c r="MK270" s="9"/>
      <c r="ML270" s="9"/>
      <c r="MM270" s="9"/>
      <c r="MN270" s="9"/>
      <c r="MO270" s="17"/>
      <c r="MP270" s="10"/>
      <c r="MQ270" s="10"/>
      <c r="MR270" s="10"/>
      <c r="MS270" s="10"/>
      <c r="MT270" s="10"/>
      <c r="MU270" s="10"/>
      <c r="MV270" s="10"/>
      <c r="MW270" s="14"/>
      <c r="MX270" s="22"/>
      <c r="MY270" s="9"/>
      <c r="MZ270" s="9"/>
      <c r="NA270" s="9"/>
      <c r="NB270" s="9"/>
      <c r="NC270" s="9"/>
      <c r="ND270" s="9"/>
      <c r="NE270" s="9"/>
      <c r="NF270" s="17"/>
      <c r="NG270" s="16"/>
      <c r="NH270" s="27"/>
      <c r="NI270" s="10"/>
      <c r="NJ270" s="10"/>
      <c r="NK270" s="10"/>
      <c r="NL270" s="10"/>
      <c r="NM270" s="10"/>
      <c r="NN270" s="10"/>
      <c r="NO270" s="10"/>
      <c r="NP270" s="10"/>
      <c r="NQ270" s="10"/>
      <c r="NR270" s="15"/>
      <c r="NS270" s="17"/>
      <c r="NT270" s="9"/>
      <c r="NU270" s="9"/>
      <c r="NV270" s="9"/>
      <c r="NW270" s="22"/>
      <c r="NX270" s="15"/>
      <c r="NY270" s="10"/>
      <c r="NZ270" s="13"/>
      <c r="OA270" s="17"/>
      <c r="OB270" s="9"/>
      <c r="OC270" s="9"/>
      <c r="OD270" s="9"/>
      <c r="OE270" s="9"/>
      <c r="OF270" s="17"/>
      <c r="OG270" s="12"/>
      <c r="OH270" s="10"/>
      <c r="OI270" s="10"/>
      <c r="OJ270" s="10"/>
      <c r="OK270" s="10"/>
      <c r="OL270" s="10"/>
      <c r="OM270" s="10"/>
      <c r="ON270" s="10"/>
      <c r="OO270" s="10"/>
      <c r="OP270" s="10"/>
      <c r="OQ270" s="10"/>
      <c r="OR270" s="10"/>
      <c r="OS270" s="10"/>
      <c r="OT270" s="15"/>
      <c r="OU270" s="22"/>
      <c r="OV270" s="9"/>
      <c r="OW270" s="9"/>
      <c r="OX270" s="9"/>
      <c r="OY270" s="18"/>
      <c r="OZ270" s="15"/>
      <c r="PA270" s="10"/>
      <c r="PB270" s="14"/>
      <c r="PC270" s="9"/>
      <c r="PD270" s="9"/>
      <c r="PE270" s="9"/>
      <c r="PF270" s="9"/>
      <c r="PG270" s="13"/>
      <c r="PH270" s="10"/>
      <c r="PI270" s="10"/>
      <c r="PJ270" s="10"/>
      <c r="PK270" s="10"/>
      <c r="PL270" s="10"/>
      <c r="PM270" s="15"/>
      <c r="PN270" s="18"/>
      <c r="PO270" s="9"/>
      <c r="PP270" s="9"/>
      <c r="PQ270" s="9"/>
      <c r="PR270" s="9"/>
      <c r="PS270" s="9"/>
      <c r="PT270" s="9"/>
      <c r="PU270" s="9"/>
      <c r="PV270" s="18"/>
      <c r="PW270" s="10"/>
      <c r="PX270" s="22"/>
      <c r="PY270" s="9"/>
      <c r="PZ270" s="9"/>
      <c r="QA270" s="9"/>
      <c r="QB270" s="9"/>
      <c r="QC270" s="9"/>
      <c r="QD270" s="9"/>
      <c r="QE270" s="11"/>
      <c r="QF270" s="10"/>
      <c r="QG270" s="10"/>
      <c r="QH270" s="10"/>
      <c r="QI270" s="10"/>
      <c r="QJ270" s="10"/>
      <c r="QK270" s="10"/>
      <c r="QL270" s="10"/>
      <c r="QM270" s="10"/>
      <c r="QN270" s="10"/>
      <c r="QO270" s="10"/>
      <c r="QP270" s="10"/>
      <c r="QQ270" s="10"/>
      <c r="QR270" s="10"/>
      <c r="QS270" s="10"/>
      <c r="QT270" s="16"/>
      <c r="QU270" s="17"/>
      <c r="QV270" s="9"/>
      <c r="QW270" s="9"/>
      <c r="QX270" s="9"/>
      <c r="QY270" s="9"/>
      <c r="QZ270" s="9"/>
      <c r="RA270" s="9"/>
      <c r="RB270" s="9"/>
      <c r="RC270" s="10"/>
      <c r="RD270" s="14"/>
      <c r="RE270" s="9"/>
      <c r="RF270" s="9"/>
      <c r="RG270" s="9"/>
      <c r="RH270" s="9"/>
      <c r="RI270" s="18"/>
      <c r="RJ270" s="12"/>
      <c r="RK270" s="10"/>
      <c r="RL270" s="10"/>
      <c r="RM270" s="10"/>
      <c r="RN270" s="10"/>
      <c r="RO270" s="10"/>
      <c r="RP270" s="13"/>
      <c r="RQ270" s="17"/>
      <c r="RR270" s="9"/>
      <c r="RS270" s="9"/>
      <c r="RT270" s="9"/>
      <c r="RU270" s="9"/>
      <c r="RV270" s="9"/>
      <c r="RW270" s="9"/>
      <c r="RX270" s="9"/>
      <c r="RY270" s="22"/>
      <c r="RZ270" s="11"/>
      <c r="SA270" s="10"/>
      <c r="SB270" s="10"/>
      <c r="SC270" s="12"/>
      <c r="SD270" s="18"/>
      <c r="SE270" s="9"/>
      <c r="SF270" s="9"/>
      <c r="SG270" s="9"/>
      <c r="SH270" s="9"/>
      <c r="SI270" s="9"/>
      <c r="SJ270" s="9"/>
      <c r="SK270" s="9"/>
      <c r="SL270" s="16"/>
      <c r="SM270" s="10"/>
      <c r="SN270" s="16"/>
      <c r="SO270" s="17"/>
      <c r="SP270" s="9"/>
      <c r="SQ270" s="9"/>
      <c r="SR270" s="9"/>
      <c r="SS270" s="9"/>
      <c r="ST270" s="17"/>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9"/>
      <c r="TT270" s="9"/>
    </row>
    <row r="271" spans="1:540" ht="9.6" customHeight="1" x14ac:dyDescent="0.3">
      <c r="A271" s="9"/>
      <c r="B271" s="9"/>
      <c r="C271" s="9"/>
      <c r="D271" s="9"/>
      <c r="E271" s="9"/>
      <c r="F271" s="9"/>
      <c r="G271" s="9"/>
      <c r="H271" s="9"/>
      <c r="I271" s="9"/>
      <c r="J271" s="9"/>
      <c r="K271" s="9"/>
      <c r="L271" s="9"/>
      <c r="M271" s="9"/>
      <c r="N271" s="9"/>
      <c r="O271" s="9"/>
      <c r="P271" s="9"/>
      <c r="Q271" s="9"/>
      <c r="R271" s="9"/>
      <c r="S271" s="9"/>
      <c r="T271" s="9"/>
      <c r="U271" s="13"/>
      <c r="V271" s="10"/>
      <c r="W271" s="10"/>
      <c r="X271" s="10"/>
      <c r="Y271" s="10"/>
      <c r="Z271" s="10"/>
      <c r="AA271" s="10"/>
      <c r="AB271" s="10"/>
      <c r="AC271" s="18"/>
      <c r="AD271" s="29"/>
      <c r="AE271" s="10"/>
      <c r="AF271" s="10"/>
      <c r="AG271" s="10"/>
      <c r="AH271" s="10"/>
      <c r="AI271" s="10"/>
      <c r="AJ271" s="12"/>
      <c r="AK271" s="22"/>
      <c r="AL271" s="9"/>
      <c r="AM271" s="9"/>
      <c r="AN271" s="9"/>
      <c r="AO271" s="9"/>
      <c r="AP271" s="22"/>
      <c r="AQ271" s="28"/>
      <c r="AR271" s="10"/>
      <c r="AS271" s="10"/>
      <c r="AT271" s="10"/>
      <c r="AU271" s="10"/>
      <c r="AV271" s="10"/>
      <c r="AW271" s="10"/>
      <c r="AX271" s="12"/>
      <c r="AY271" s="17"/>
      <c r="AZ271" s="11"/>
      <c r="BA271" s="10"/>
      <c r="BB271" s="10"/>
      <c r="BC271" s="10"/>
      <c r="BD271" s="10"/>
      <c r="BE271" s="10"/>
      <c r="BF271" s="18"/>
      <c r="BG271" s="9"/>
      <c r="BH271" s="9"/>
      <c r="BI271" s="9"/>
      <c r="BJ271" s="9"/>
      <c r="BK271" s="18"/>
      <c r="BL271" s="12"/>
      <c r="BM271" s="10"/>
      <c r="BN271" s="10"/>
      <c r="BO271" s="10"/>
      <c r="BP271" s="13"/>
      <c r="BQ271" s="9"/>
      <c r="BR271" s="16"/>
      <c r="BS271" s="10"/>
      <c r="BT271" s="10"/>
      <c r="BU271" s="10"/>
      <c r="BV271" s="10"/>
      <c r="BW271" s="10"/>
      <c r="BX271" s="13"/>
      <c r="BY271" s="9"/>
      <c r="BZ271" s="9"/>
      <c r="CA271" s="9"/>
      <c r="CB271" s="9"/>
      <c r="CC271" s="9"/>
      <c r="CD271" s="9"/>
      <c r="CE271" s="9"/>
      <c r="CF271" s="12"/>
      <c r="CG271" s="10"/>
      <c r="CH271" s="10"/>
      <c r="CI271" s="10"/>
      <c r="CJ271" s="10"/>
      <c r="CK271" s="10"/>
      <c r="CL271" s="12"/>
      <c r="CM271" s="22"/>
      <c r="CN271" s="9"/>
      <c r="CO271" s="9"/>
      <c r="CP271" s="9"/>
      <c r="CQ271" s="9"/>
      <c r="CR271" s="9"/>
      <c r="CS271" s="9"/>
      <c r="CT271" s="11"/>
      <c r="CU271" s="10"/>
      <c r="CV271" s="10"/>
      <c r="CW271" s="10"/>
      <c r="CX271" s="10"/>
      <c r="CY271" s="10"/>
      <c r="CZ271" s="10"/>
      <c r="DA271" s="10"/>
      <c r="DB271" s="12"/>
      <c r="DC271" s="16"/>
      <c r="DD271" s="9"/>
      <c r="DE271" s="9"/>
      <c r="DF271" s="9"/>
      <c r="DG271" s="9"/>
      <c r="DH271" s="9"/>
      <c r="DI271" s="9"/>
      <c r="DJ271" s="9"/>
      <c r="DK271" s="9"/>
      <c r="DL271" s="9"/>
      <c r="DM271" s="11"/>
      <c r="DN271" s="10"/>
      <c r="DO271" s="10"/>
      <c r="DP271" s="10"/>
      <c r="DQ271" s="15"/>
      <c r="DR271" s="17"/>
      <c r="DS271" s="22"/>
      <c r="DT271" s="11"/>
      <c r="DU271" s="10"/>
      <c r="DV271" s="10"/>
      <c r="DW271" s="10"/>
      <c r="DX271" s="10"/>
      <c r="DY271" s="10"/>
      <c r="DZ271" s="9"/>
      <c r="EA271" s="9"/>
      <c r="EB271" s="9"/>
      <c r="EC271" s="9"/>
      <c r="ED271" s="9"/>
      <c r="EE271" s="9"/>
      <c r="EF271" s="9"/>
      <c r="EG271" s="9"/>
      <c r="EH271" s="9"/>
      <c r="EI271" s="9"/>
      <c r="EJ271" s="9"/>
      <c r="EK271" s="9"/>
      <c r="EL271" s="22"/>
      <c r="EM271" s="12"/>
      <c r="EN271" s="10"/>
      <c r="EO271" s="10"/>
      <c r="EP271" s="10"/>
      <c r="EQ271" s="18"/>
      <c r="ER271" s="9"/>
      <c r="ES271" s="13"/>
      <c r="ET271" s="10"/>
      <c r="EU271" s="10"/>
      <c r="EV271" s="10"/>
      <c r="EW271" s="15"/>
      <c r="EX271" s="9"/>
      <c r="EY271" s="9"/>
      <c r="EZ271" s="9"/>
      <c r="FA271" s="9"/>
      <c r="FB271" s="9"/>
      <c r="FC271" s="18"/>
      <c r="FD271" s="15"/>
      <c r="FE271" s="10"/>
      <c r="FF271" s="10"/>
      <c r="FG271" s="10"/>
      <c r="FH271" s="10"/>
      <c r="FI271" s="10"/>
      <c r="FJ271" s="10"/>
      <c r="FK271" s="13"/>
      <c r="FL271" s="22"/>
      <c r="FM271" s="10"/>
      <c r="FN271" s="10"/>
      <c r="FO271" s="10"/>
      <c r="FP271" s="10"/>
      <c r="FQ271" s="10"/>
      <c r="FR271" s="12"/>
      <c r="FS271" s="16"/>
      <c r="FT271" s="9"/>
      <c r="FU271" s="9"/>
      <c r="FV271" s="9"/>
      <c r="FW271" s="9"/>
      <c r="FX271" s="9"/>
      <c r="FY271" s="9"/>
      <c r="FZ271" s="9"/>
      <c r="GA271" s="9"/>
      <c r="GB271" s="9"/>
      <c r="GC271" s="9"/>
      <c r="GD271" s="9"/>
      <c r="GE271" s="9"/>
      <c r="GF271" s="22"/>
      <c r="GG271" s="14"/>
      <c r="GH271" s="10"/>
      <c r="GI271" s="10"/>
      <c r="GJ271" s="10"/>
      <c r="GK271" s="10"/>
      <c r="GL271" s="10"/>
      <c r="GM271" s="10"/>
      <c r="GN271" s="15"/>
      <c r="GO271" s="9"/>
      <c r="GP271" s="25"/>
      <c r="GQ271" s="10"/>
      <c r="GR271" s="10"/>
      <c r="GS271" s="10"/>
      <c r="GT271" s="11"/>
      <c r="GU271" s="17"/>
      <c r="GV271" s="9"/>
      <c r="GW271" s="9"/>
      <c r="GX271" s="9"/>
      <c r="GY271" s="9"/>
      <c r="GZ271" s="22"/>
      <c r="HA271" s="32"/>
      <c r="HB271" s="10"/>
      <c r="HC271" s="10"/>
      <c r="HD271" s="10"/>
      <c r="HE271" s="10"/>
      <c r="HF271" s="10"/>
      <c r="HG271" s="10"/>
      <c r="HH271" s="10"/>
      <c r="HI271" s="15"/>
      <c r="HJ271" s="17"/>
      <c r="HK271" s="9"/>
      <c r="HL271" s="17"/>
      <c r="HM271" s="11"/>
      <c r="HN271" s="10"/>
      <c r="HO271" s="10"/>
      <c r="HP271" s="10"/>
      <c r="HQ271" s="10"/>
      <c r="HR271" s="10"/>
      <c r="HS271" s="10"/>
      <c r="HT271" s="10"/>
      <c r="HU271" s="17"/>
      <c r="HV271" s="20"/>
      <c r="HW271" s="10"/>
      <c r="HX271" s="10"/>
      <c r="HY271" s="10"/>
      <c r="HZ271" s="10"/>
      <c r="IA271" s="10"/>
      <c r="IB271" s="16"/>
      <c r="IC271" s="9"/>
      <c r="ID271" s="9"/>
      <c r="IE271" s="9"/>
      <c r="IF271" s="9"/>
      <c r="IG271" s="9"/>
      <c r="IH271" s="9"/>
      <c r="II271" s="9"/>
      <c r="IJ271" s="9"/>
      <c r="IK271" s="9"/>
      <c r="IL271" s="9"/>
      <c r="IM271" s="9"/>
      <c r="IN271" s="9"/>
      <c r="IO271" s="9"/>
      <c r="IP271" s="9"/>
      <c r="IQ271" s="9"/>
      <c r="IR271" s="11"/>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9"/>
      <c r="JS271" s="9"/>
      <c r="JT271" s="9"/>
      <c r="JU271" s="9"/>
      <c r="JV271" s="9"/>
      <c r="JW271" s="9"/>
      <c r="JX271" s="9"/>
      <c r="JY271" s="13"/>
      <c r="JZ271" s="10"/>
      <c r="KA271" s="12"/>
      <c r="KB271" s="22"/>
      <c r="KC271" s="9"/>
      <c r="KD271" s="9"/>
      <c r="KE271" s="9"/>
      <c r="KF271" s="9"/>
      <c r="KG271" s="9"/>
      <c r="KH271" s="17"/>
      <c r="KI271" s="15"/>
      <c r="KJ271" s="10"/>
      <c r="KK271" s="10"/>
      <c r="KL271" s="10"/>
      <c r="KM271" s="10"/>
      <c r="KN271" s="10"/>
      <c r="KO271" s="12"/>
      <c r="KP271" s="9"/>
      <c r="KQ271" s="9"/>
      <c r="KR271" s="9"/>
      <c r="KS271" s="9"/>
      <c r="KT271" s="9"/>
      <c r="KU271" s="9"/>
      <c r="KV271" s="9"/>
      <c r="KW271" s="13"/>
      <c r="KX271" s="10"/>
      <c r="KY271" s="10"/>
      <c r="KZ271" s="15"/>
      <c r="LA271" s="29"/>
      <c r="LB271" s="9"/>
      <c r="LC271" s="9"/>
      <c r="LD271" s="9"/>
      <c r="LE271" s="18"/>
      <c r="LF271" s="10"/>
      <c r="LG271" s="10"/>
      <c r="LH271" s="10"/>
      <c r="LI271" s="10"/>
      <c r="LJ271" s="11"/>
      <c r="LK271" s="9"/>
      <c r="LL271" s="9"/>
      <c r="LM271" s="9"/>
      <c r="LN271" s="9"/>
      <c r="LO271" s="18"/>
      <c r="LP271" s="12"/>
      <c r="LQ271" s="10"/>
      <c r="LR271" s="10"/>
      <c r="LS271" s="10"/>
      <c r="LT271" s="12"/>
      <c r="LU271" s="17"/>
      <c r="LV271" s="9"/>
      <c r="LW271" s="9"/>
      <c r="LX271" s="9"/>
      <c r="LY271" s="22"/>
      <c r="LZ271" s="10"/>
      <c r="MA271" s="10"/>
      <c r="MB271" s="10"/>
      <c r="MC271" s="10"/>
      <c r="MD271" s="10"/>
      <c r="ME271" s="10"/>
      <c r="MF271" s="10"/>
      <c r="MG271" s="10"/>
      <c r="MH271" s="14"/>
      <c r="MI271" s="9"/>
      <c r="MJ271" s="9"/>
      <c r="MK271" s="9"/>
      <c r="ML271" s="9"/>
      <c r="MM271" s="9"/>
      <c r="MN271" s="9"/>
      <c r="MO271" s="9"/>
      <c r="MP271" s="12"/>
      <c r="MQ271" s="10"/>
      <c r="MR271" s="10"/>
      <c r="MS271" s="10"/>
      <c r="MT271" s="10"/>
      <c r="MU271" s="10"/>
      <c r="MV271" s="10"/>
      <c r="MW271" s="10"/>
      <c r="MX271" s="15"/>
      <c r="MY271" s="9"/>
      <c r="MZ271" s="9"/>
      <c r="NA271" s="9"/>
      <c r="NB271" s="9"/>
      <c r="NC271" s="9"/>
      <c r="ND271" s="9"/>
      <c r="NE271" s="9"/>
      <c r="NF271" s="13"/>
      <c r="NG271" s="10"/>
      <c r="NH271" s="10"/>
      <c r="NI271" s="10"/>
      <c r="NJ271" s="10"/>
      <c r="NK271" s="10"/>
      <c r="NL271" s="10"/>
      <c r="NM271" s="10"/>
      <c r="NN271" s="10"/>
      <c r="NO271" s="10"/>
      <c r="NP271" s="10"/>
      <c r="NQ271" s="15"/>
      <c r="NR271" s="17"/>
      <c r="NS271" s="9"/>
      <c r="NT271" s="9"/>
      <c r="NU271" s="9"/>
      <c r="NV271" s="17"/>
      <c r="NW271" s="24"/>
      <c r="NX271" s="10"/>
      <c r="NY271" s="10"/>
      <c r="NZ271" s="10"/>
      <c r="OA271" s="15"/>
      <c r="OB271" s="18"/>
      <c r="OC271" s="9"/>
      <c r="OD271" s="9"/>
      <c r="OE271" s="9"/>
      <c r="OF271" s="22"/>
      <c r="OG271" s="12"/>
      <c r="OH271" s="10"/>
      <c r="OI271" s="10"/>
      <c r="OJ271" s="10"/>
      <c r="OK271" s="10"/>
      <c r="OL271" s="10"/>
      <c r="OM271" s="10"/>
      <c r="ON271" s="10"/>
      <c r="OO271" s="10"/>
      <c r="OP271" s="10"/>
      <c r="OQ271" s="10"/>
      <c r="OR271" s="10"/>
      <c r="OS271" s="10"/>
      <c r="OT271" s="17"/>
      <c r="OU271" s="9"/>
      <c r="OV271" s="9"/>
      <c r="OW271" s="9"/>
      <c r="OX271" s="17"/>
      <c r="OY271" s="15"/>
      <c r="OZ271" s="10"/>
      <c r="PA271" s="10"/>
      <c r="PB271" s="10"/>
      <c r="PC271" s="34"/>
      <c r="PD271" s="9"/>
      <c r="PE271" s="9"/>
      <c r="PF271" s="9"/>
      <c r="PG271" s="9"/>
      <c r="PH271" s="13"/>
      <c r="PI271" s="10"/>
      <c r="PJ271" s="10"/>
      <c r="PK271" s="10"/>
      <c r="PL271" s="10"/>
      <c r="PM271" s="10"/>
      <c r="PN271" s="10"/>
      <c r="PO271" s="18"/>
      <c r="PP271" s="9"/>
      <c r="PQ271" s="9"/>
      <c r="PR271" s="9"/>
      <c r="PS271" s="9"/>
      <c r="PT271" s="9"/>
      <c r="PU271" s="9"/>
      <c r="PV271" s="18"/>
      <c r="PW271" s="10"/>
      <c r="PX271" s="12"/>
      <c r="PY271" s="18"/>
      <c r="PZ271" s="9"/>
      <c r="QA271" s="9"/>
      <c r="QB271" s="9"/>
      <c r="QC271" s="9"/>
      <c r="QD271" s="9"/>
      <c r="QE271" s="9"/>
      <c r="QF271" s="11"/>
      <c r="QG271" s="10"/>
      <c r="QH271" s="10"/>
      <c r="QI271" s="10"/>
      <c r="QJ271" s="10"/>
      <c r="QK271" s="10"/>
      <c r="QL271" s="10"/>
      <c r="QM271" s="10"/>
      <c r="QN271" s="10"/>
      <c r="QO271" s="10"/>
      <c r="QP271" s="10"/>
      <c r="QQ271" s="10"/>
      <c r="QR271" s="10"/>
      <c r="QS271" s="10"/>
      <c r="QT271" s="10"/>
      <c r="QU271" s="34"/>
      <c r="QV271" s="9"/>
      <c r="QW271" s="9"/>
      <c r="QX271" s="9"/>
      <c r="QY271" s="9"/>
      <c r="QZ271" s="9"/>
      <c r="RA271" s="9"/>
      <c r="RB271" s="9"/>
      <c r="RC271" s="10"/>
      <c r="RD271" s="10"/>
      <c r="RE271" s="11"/>
      <c r="RF271" s="9"/>
      <c r="RG271" s="9"/>
      <c r="RH271" s="9"/>
      <c r="RI271" s="9"/>
      <c r="RJ271" s="22"/>
      <c r="RK271" s="12"/>
      <c r="RL271" s="10"/>
      <c r="RM271" s="10"/>
      <c r="RN271" s="10"/>
      <c r="RO271" s="10"/>
      <c r="RP271" s="10"/>
      <c r="RQ271" s="13"/>
      <c r="RR271" s="9"/>
      <c r="RS271" s="9"/>
      <c r="RT271" s="9"/>
      <c r="RU271" s="9"/>
      <c r="RV271" s="9"/>
      <c r="RW271" s="9"/>
      <c r="RX271" s="9"/>
      <c r="RY271" s="15"/>
      <c r="RZ271" s="10"/>
      <c r="SA271" s="10"/>
      <c r="SB271" s="10"/>
      <c r="SC271" s="10"/>
      <c r="SD271" s="10"/>
      <c r="SE271" s="17"/>
      <c r="SF271" s="9"/>
      <c r="SG271" s="9"/>
      <c r="SH271" s="9"/>
      <c r="SI271" s="9"/>
      <c r="SJ271" s="9"/>
      <c r="SK271" s="9"/>
      <c r="SL271" s="16"/>
      <c r="SM271" s="10"/>
      <c r="SN271" s="10"/>
      <c r="SO271" s="12"/>
      <c r="SP271" s="13"/>
      <c r="SQ271" s="9"/>
      <c r="SR271" s="9"/>
      <c r="SS271" s="9"/>
      <c r="ST271" s="17"/>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9"/>
      <c r="TT271" s="9"/>
    </row>
    <row r="272" spans="1:540" ht="9.6" customHeight="1" x14ac:dyDescent="0.3">
      <c r="A272" s="9"/>
      <c r="B272" s="9"/>
      <c r="C272" s="9"/>
      <c r="D272" s="9"/>
      <c r="E272" s="9"/>
      <c r="F272" s="9"/>
      <c r="G272" s="9"/>
      <c r="H272" s="9"/>
      <c r="I272" s="9"/>
      <c r="J272" s="9"/>
      <c r="K272" s="9"/>
      <c r="L272" s="9"/>
      <c r="M272" s="9"/>
      <c r="N272" s="9"/>
      <c r="O272" s="9"/>
      <c r="P272" s="9"/>
      <c r="Q272" s="9"/>
      <c r="R272" s="9"/>
      <c r="S272" s="9"/>
      <c r="T272" s="9"/>
      <c r="U272" s="9"/>
      <c r="V272" s="34"/>
      <c r="W272" s="10"/>
      <c r="X272" s="10"/>
      <c r="Y272" s="10"/>
      <c r="Z272" s="10"/>
      <c r="AA272" s="10"/>
      <c r="AB272" s="10"/>
      <c r="AC272" s="18"/>
      <c r="AD272" s="9"/>
      <c r="AE272" s="18"/>
      <c r="AF272" s="10"/>
      <c r="AG272" s="10"/>
      <c r="AH272" s="10"/>
      <c r="AI272" s="10"/>
      <c r="AJ272" s="10"/>
      <c r="AK272" s="12"/>
      <c r="AL272" s="22"/>
      <c r="AM272" s="9"/>
      <c r="AN272" s="9"/>
      <c r="AO272" s="9"/>
      <c r="AP272" s="9"/>
      <c r="AQ272" s="17"/>
      <c r="AR272" s="12"/>
      <c r="AS272" s="10"/>
      <c r="AT272" s="10"/>
      <c r="AU272" s="10"/>
      <c r="AV272" s="10"/>
      <c r="AW272" s="10"/>
      <c r="AX272" s="12"/>
      <c r="AY272" s="17"/>
      <c r="AZ272" s="9"/>
      <c r="BA272" s="17"/>
      <c r="BB272" s="13"/>
      <c r="BC272" s="10"/>
      <c r="BD272" s="10"/>
      <c r="BE272" s="10"/>
      <c r="BF272" s="22"/>
      <c r="BG272" s="9"/>
      <c r="BH272" s="9"/>
      <c r="BI272" s="9"/>
      <c r="BJ272" s="18"/>
      <c r="BK272" s="10"/>
      <c r="BL272" s="10"/>
      <c r="BM272" s="10"/>
      <c r="BN272" s="10"/>
      <c r="BO272" s="13"/>
      <c r="BP272" s="9"/>
      <c r="BQ272" s="9"/>
      <c r="BR272" s="9"/>
      <c r="BS272" s="9"/>
      <c r="BT272" s="15"/>
      <c r="BU272" s="10"/>
      <c r="BV272" s="10"/>
      <c r="BW272" s="10"/>
      <c r="BX272" s="13"/>
      <c r="BY272" s="9"/>
      <c r="BZ272" s="9"/>
      <c r="CA272" s="9"/>
      <c r="CB272" s="9"/>
      <c r="CC272" s="9"/>
      <c r="CD272" s="9"/>
      <c r="CE272" s="9"/>
      <c r="CF272" s="13"/>
      <c r="CG272" s="10"/>
      <c r="CH272" s="10"/>
      <c r="CI272" s="10"/>
      <c r="CJ272" s="10"/>
      <c r="CK272" s="10"/>
      <c r="CL272" s="10"/>
      <c r="CM272" s="16"/>
      <c r="CN272" s="9"/>
      <c r="CO272" s="9"/>
      <c r="CP272" s="9"/>
      <c r="CQ272" s="9"/>
      <c r="CR272" s="9"/>
      <c r="CS272" s="9"/>
      <c r="CT272" s="9"/>
      <c r="CU272" s="15"/>
      <c r="CV272" s="10"/>
      <c r="CW272" s="10"/>
      <c r="CX272" s="10"/>
      <c r="CY272" s="10"/>
      <c r="CZ272" s="10"/>
      <c r="DA272" s="10"/>
      <c r="DB272" s="17"/>
      <c r="DC272" s="9"/>
      <c r="DD272" s="9"/>
      <c r="DE272" s="9"/>
      <c r="DF272" s="9"/>
      <c r="DG272" s="9"/>
      <c r="DH272" s="9"/>
      <c r="DI272" s="9"/>
      <c r="DJ272" s="9"/>
      <c r="DK272" s="9"/>
      <c r="DL272" s="15"/>
      <c r="DM272" s="10"/>
      <c r="DN272" s="10"/>
      <c r="DO272" s="10"/>
      <c r="DP272" s="10"/>
      <c r="DQ272" s="17"/>
      <c r="DR272" s="9"/>
      <c r="DS272" s="9"/>
      <c r="DT272" s="9"/>
      <c r="DU272" s="29"/>
      <c r="DV272" s="10"/>
      <c r="DW272" s="10"/>
      <c r="DX272" s="10"/>
      <c r="DY272" s="10"/>
      <c r="DZ272" s="9"/>
      <c r="EA272" s="9"/>
      <c r="EB272" s="9"/>
      <c r="EC272" s="9"/>
      <c r="ED272" s="9"/>
      <c r="EE272" s="9"/>
      <c r="EF272" s="9"/>
      <c r="EG272" s="9"/>
      <c r="EH272" s="9"/>
      <c r="EI272" s="9"/>
      <c r="EJ272" s="9"/>
      <c r="EK272" s="22"/>
      <c r="EL272" s="10"/>
      <c r="EM272" s="10"/>
      <c r="EN272" s="10"/>
      <c r="EO272" s="10"/>
      <c r="EP272" s="13"/>
      <c r="EQ272" s="9"/>
      <c r="ER272" s="9"/>
      <c r="ES272" s="9"/>
      <c r="ET272" s="28"/>
      <c r="EU272" s="10"/>
      <c r="EV272" s="10"/>
      <c r="EW272" s="10"/>
      <c r="EX272" s="15"/>
      <c r="EY272" s="22"/>
      <c r="EZ272" s="9"/>
      <c r="FA272" s="9"/>
      <c r="FB272" s="9"/>
      <c r="FC272" s="9"/>
      <c r="FD272" s="18"/>
      <c r="FE272" s="10"/>
      <c r="FF272" s="10"/>
      <c r="FG272" s="10"/>
      <c r="FH272" s="10"/>
      <c r="FI272" s="10"/>
      <c r="FJ272" s="10"/>
      <c r="FK272" s="13"/>
      <c r="FL272" s="9"/>
      <c r="FM272" s="17"/>
      <c r="FN272" s="12"/>
      <c r="FO272" s="10"/>
      <c r="FP272" s="10"/>
      <c r="FQ272" s="10"/>
      <c r="FR272" s="10"/>
      <c r="FS272" s="10"/>
      <c r="FT272" s="18"/>
      <c r="FU272" s="9"/>
      <c r="FV272" s="9"/>
      <c r="FW272" s="9"/>
      <c r="FX272" s="9"/>
      <c r="FY272" s="9"/>
      <c r="FZ272" s="9"/>
      <c r="GA272" s="9"/>
      <c r="GB272" s="9"/>
      <c r="GC272" s="9"/>
      <c r="GD272" s="9"/>
      <c r="GE272" s="9"/>
      <c r="GF272" s="9"/>
      <c r="GG272" s="9"/>
      <c r="GH272" s="10"/>
      <c r="GI272" s="10"/>
      <c r="GJ272" s="10"/>
      <c r="GK272" s="10"/>
      <c r="GL272" s="10"/>
      <c r="GM272" s="10"/>
      <c r="GN272" s="15"/>
      <c r="GO272" s="9"/>
      <c r="GP272" s="17"/>
      <c r="GQ272" s="14"/>
      <c r="GR272" s="10"/>
      <c r="GS272" s="10"/>
      <c r="GT272" s="10"/>
      <c r="GU272" s="15"/>
      <c r="GV272" s="17"/>
      <c r="GW272" s="9"/>
      <c r="GX272" s="9"/>
      <c r="GY272" s="9"/>
      <c r="GZ272" s="9"/>
      <c r="HA272" s="9"/>
      <c r="HB272" s="10"/>
      <c r="HC272" s="10"/>
      <c r="HD272" s="10"/>
      <c r="HE272" s="10"/>
      <c r="HF272" s="10"/>
      <c r="HG272" s="10"/>
      <c r="HH272" s="15"/>
      <c r="HI272" s="9"/>
      <c r="HJ272" s="9"/>
      <c r="HK272" s="9"/>
      <c r="HL272" s="9"/>
      <c r="HM272" s="9"/>
      <c r="HN272" s="12"/>
      <c r="HO272" s="10"/>
      <c r="HP272" s="10"/>
      <c r="HQ272" s="10"/>
      <c r="HR272" s="10"/>
      <c r="HS272" s="10"/>
      <c r="HT272" s="10"/>
      <c r="HU272" s="17"/>
      <c r="HV272" s="9"/>
      <c r="HW272" s="17"/>
      <c r="HX272" s="16"/>
      <c r="HY272" s="10"/>
      <c r="HZ272" s="10"/>
      <c r="IA272" s="10"/>
      <c r="IB272" s="16"/>
      <c r="IC272" s="9"/>
      <c r="ID272" s="9"/>
      <c r="IE272" s="9"/>
      <c r="IF272" s="9"/>
      <c r="IG272" s="9"/>
      <c r="IH272" s="9"/>
      <c r="II272" s="9"/>
      <c r="IJ272" s="9"/>
      <c r="IK272" s="9"/>
      <c r="IL272" s="9"/>
      <c r="IM272" s="9"/>
      <c r="IN272" s="9"/>
      <c r="IO272" s="9"/>
      <c r="IP272" s="9"/>
      <c r="IQ272" s="9"/>
      <c r="IR272" s="11"/>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7"/>
      <c r="JS272" s="9"/>
      <c r="JT272" s="9"/>
      <c r="JU272" s="9"/>
      <c r="JV272" s="9"/>
      <c r="JW272" s="9"/>
      <c r="JX272" s="9"/>
      <c r="JY272" s="13"/>
      <c r="JZ272" s="10"/>
      <c r="KA272" s="10"/>
      <c r="KB272" s="13"/>
      <c r="KC272" s="9"/>
      <c r="KD272" s="9"/>
      <c r="KE272" s="9"/>
      <c r="KF272" s="9"/>
      <c r="KG272" s="9"/>
      <c r="KH272" s="9"/>
      <c r="KI272" s="16"/>
      <c r="KJ272" s="10"/>
      <c r="KK272" s="10"/>
      <c r="KL272" s="10"/>
      <c r="KM272" s="10"/>
      <c r="KN272" s="10"/>
      <c r="KO272" s="10"/>
      <c r="KP272" s="9"/>
      <c r="KQ272" s="9"/>
      <c r="KR272" s="9"/>
      <c r="KS272" s="9"/>
      <c r="KT272" s="9"/>
      <c r="KU272" s="9"/>
      <c r="KV272" s="9"/>
      <c r="KW272" s="23"/>
      <c r="KX272" s="10"/>
      <c r="KY272" s="10"/>
      <c r="KZ272" s="10"/>
      <c r="LA272" s="10"/>
      <c r="LB272" s="16"/>
      <c r="LC272" s="9"/>
      <c r="LD272" s="9"/>
      <c r="LE272" s="18"/>
      <c r="LF272" s="10"/>
      <c r="LG272" s="10"/>
      <c r="LH272" s="10"/>
      <c r="LI272" s="12"/>
      <c r="LJ272" s="9"/>
      <c r="LK272" s="9"/>
      <c r="LL272" s="9"/>
      <c r="LM272" s="9"/>
      <c r="LN272" s="9"/>
      <c r="LO272" s="13"/>
      <c r="LP272" s="10"/>
      <c r="LQ272" s="10"/>
      <c r="LR272" s="10"/>
      <c r="LS272" s="10"/>
      <c r="LT272" s="10"/>
      <c r="LU272" s="12"/>
      <c r="LV272" s="9"/>
      <c r="LW272" s="9"/>
      <c r="LX272" s="9"/>
      <c r="LY272" s="22"/>
      <c r="LZ272" s="10"/>
      <c r="MA272" s="10"/>
      <c r="MB272" s="10"/>
      <c r="MC272" s="10"/>
      <c r="MD272" s="10"/>
      <c r="ME272" s="10"/>
      <c r="MF272" s="10"/>
      <c r="MG272" s="10"/>
      <c r="MH272" s="12"/>
      <c r="MI272" s="9"/>
      <c r="MJ272" s="9"/>
      <c r="MK272" s="9"/>
      <c r="ML272" s="9"/>
      <c r="MM272" s="9"/>
      <c r="MN272" s="9"/>
      <c r="MO272" s="9"/>
      <c r="MP272" s="16"/>
      <c r="MQ272" s="10"/>
      <c r="MR272" s="10"/>
      <c r="MS272" s="10"/>
      <c r="MT272" s="10"/>
      <c r="MU272" s="10"/>
      <c r="MV272" s="10"/>
      <c r="MW272" s="10"/>
      <c r="MX272" s="12"/>
      <c r="MY272" s="9"/>
      <c r="MZ272" s="9"/>
      <c r="NA272" s="9"/>
      <c r="NB272" s="9"/>
      <c r="NC272" s="9"/>
      <c r="ND272" s="9"/>
      <c r="NE272" s="9"/>
      <c r="NF272" s="13"/>
      <c r="NG272" s="10"/>
      <c r="NH272" s="10"/>
      <c r="NI272" s="10"/>
      <c r="NJ272" s="10"/>
      <c r="NK272" s="10"/>
      <c r="NL272" s="10"/>
      <c r="NM272" s="10"/>
      <c r="NN272" s="10"/>
      <c r="NO272" s="10"/>
      <c r="NP272" s="10"/>
      <c r="NQ272" s="22"/>
      <c r="NR272" s="9"/>
      <c r="NS272" s="9"/>
      <c r="NT272" s="9"/>
      <c r="NU272" s="9"/>
      <c r="NV272" s="18"/>
      <c r="NW272" s="10"/>
      <c r="NX272" s="10"/>
      <c r="NY272" s="10"/>
      <c r="NZ272" s="10"/>
      <c r="OA272" s="10"/>
      <c r="OB272" s="12"/>
      <c r="OC272" s="22"/>
      <c r="OD272" s="9"/>
      <c r="OE272" s="9"/>
      <c r="OF272" s="22"/>
      <c r="OG272" s="12"/>
      <c r="OH272" s="10"/>
      <c r="OI272" s="10"/>
      <c r="OJ272" s="10"/>
      <c r="OK272" s="10"/>
      <c r="OL272" s="10"/>
      <c r="OM272" s="10"/>
      <c r="ON272" s="10"/>
      <c r="OO272" s="10"/>
      <c r="OP272" s="10"/>
      <c r="OQ272" s="10"/>
      <c r="OR272" s="10"/>
      <c r="OS272" s="18"/>
      <c r="OT272" s="9"/>
      <c r="OU272" s="9"/>
      <c r="OV272" s="9"/>
      <c r="OW272" s="9"/>
      <c r="OX272" s="17"/>
      <c r="OY272" s="15"/>
      <c r="OZ272" s="10"/>
      <c r="PA272" s="10"/>
      <c r="PB272" s="10"/>
      <c r="PC272" s="15"/>
      <c r="PD272" s="9"/>
      <c r="PE272" s="9"/>
      <c r="PF272" s="9"/>
      <c r="PG272" s="9"/>
      <c r="PH272" s="9"/>
      <c r="PI272" s="15"/>
      <c r="PJ272" s="10"/>
      <c r="PK272" s="10"/>
      <c r="PL272" s="10"/>
      <c r="PM272" s="10"/>
      <c r="PN272" s="10"/>
      <c r="PO272" s="22"/>
      <c r="PP272" s="9"/>
      <c r="PQ272" s="9"/>
      <c r="PR272" s="9"/>
      <c r="PS272" s="9"/>
      <c r="PT272" s="9"/>
      <c r="PU272" s="9"/>
      <c r="PV272" s="18"/>
      <c r="PW272" s="10"/>
      <c r="PX272" s="10"/>
      <c r="PY272" s="15"/>
      <c r="PZ272" s="9"/>
      <c r="QA272" s="9"/>
      <c r="QB272" s="9"/>
      <c r="QC272" s="9"/>
      <c r="QD272" s="9"/>
      <c r="QE272" s="9"/>
      <c r="QF272" s="18"/>
      <c r="QG272" s="10"/>
      <c r="QH272" s="10"/>
      <c r="QI272" s="10"/>
      <c r="QJ272" s="10"/>
      <c r="QK272" s="10"/>
      <c r="QL272" s="10"/>
      <c r="QM272" s="10"/>
      <c r="QN272" s="10"/>
      <c r="QO272" s="10"/>
      <c r="QP272" s="10"/>
      <c r="QQ272" s="10"/>
      <c r="QR272" s="10"/>
      <c r="QS272" s="10"/>
      <c r="QT272" s="10"/>
      <c r="QU272" s="13"/>
      <c r="QV272" s="9"/>
      <c r="QW272" s="9"/>
      <c r="QX272" s="9"/>
      <c r="QY272" s="9"/>
      <c r="QZ272" s="9"/>
      <c r="RA272" s="9"/>
      <c r="RB272" s="9"/>
      <c r="RC272" s="10"/>
      <c r="RD272" s="10"/>
      <c r="RE272" s="10"/>
      <c r="RF272" s="17"/>
      <c r="RG272" s="9"/>
      <c r="RH272" s="9"/>
      <c r="RI272" s="9"/>
      <c r="RJ272" s="9"/>
      <c r="RK272" s="18"/>
      <c r="RL272" s="10"/>
      <c r="RM272" s="10"/>
      <c r="RN272" s="10"/>
      <c r="RO272" s="10"/>
      <c r="RP272" s="10"/>
      <c r="RQ272" s="11"/>
      <c r="RR272" s="9"/>
      <c r="RS272" s="9"/>
      <c r="RT272" s="9"/>
      <c r="RU272" s="9"/>
      <c r="RV272" s="9"/>
      <c r="RW272" s="9"/>
      <c r="RX272" s="9"/>
      <c r="RY272" s="15"/>
      <c r="RZ272" s="10"/>
      <c r="SA272" s="10"/>
      <c r="SB272" s="10"/>
      <c r="SC272" s="10"/>
      <c r="SD272" s="10"/>
      <c r="SE272" s="17"/>
      <c r="SF272" s="9"/>
      <c r="SG272" s="9"/>
      <c r="SH272" s="9"/>
      <c r="SI272" s="9"/>
      <c r="SJ272" s="9"/>
      <c r="SK272" s="9"/>
      <c r="SL272" s="16"/>
      <c r="SM272" s="10"/>
      <c r="SN272" s="10"/>
      <c r="SO272" s="10"/>
      <c r="SP272" s="10"/>
      <c r="SQ272" s="14"/>
      <c r="SR272" s="9"/>
      <c r="SS272" s="9"/>
      <c r="ST272" s="17"/>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9"/>
      <c r="TT272" s="9"/>
    </row>
    <row r="273" spans="1:540" ht="9.6" customHeight="1" x14ac:dyDescent="0.3">
      <c r="A273" s="9"/>
      <c r="B273" s="9"/>
      <c r="C273" s="9"/>
      <c r="D273" s="9"/>
      <c r="E273" s="9"/>
      <c r="F273" s="9"/>
      <c r="G273" s="9"/>
      <c r="H273" s="9"/>
      <c r="I273" s="9"/>
      <c r="J273" s="9"/>
      <c r="K273" s="9"/>
      <c r="L273" s="9"/>
      <c r="M273" s="9"/>
      <c r="N273" s="9"/>
      <c r="O273" s="9"/>
      <c r="P273" s="9"/>
      <c r="Q273" s="9"/>
      <c r="R273" s="9"/>
      <c r="S273" s="9"/>
      <c r="T273" s="9"/>
      <c r="U273" s="9"/>
      <c r="V273" s="26"/>
      <c r="W273" s="10"/>
      <c r="X273" s="10"/>
      <c r="Y273" s="10"/>
      <c r="Z273" s="10"/>
      <c r="AA273" s="10"/>
      <c r="AB273" s="10"/>
      <c r="AC273" s="16"/>
      <c r="AD273" s="9"/>
      <c r="AE273" s="9"/>
      <c r="AF273" s="15"/>
      <c r="AG273" s="10"/>
      <c r="AH273" s="10"/>
      <c r="AI273" s="10"/>
      <c r="AJ273" s="10"/>
      <c r="AK273" s="10"/>
      <c r="AL273" s="13"/>
      <c r="AM273" s="9"/>
      <c r="AN273" s="9"/>
      <c r="AO273" s="9"/>
      <c r="AP273" s="9"/>
      <c r="AQ273" s="17"/>
      <c r="AR273" s="12"/>
      <c r="AS273" s="10"/>
      <c r="AT273" s="10"/>
      <c r="AU273" s="10"/>
      <c r="AV273" s="10"/>
      <c r="AW273" s="10"/>
      <c r="AX273" s="12"/>
      <c r="AY273" s="17"/>
      <c r="AZ273" s="9"/>
      <c r="BA273" s="9"/>
      <c r="BB273" s="9"/>
      <c r="BC273" s="16"/>
      <c r="BD273" s="10"/>
      <c r="BE273" s="10"/>
      <c r="BF273" s="22"/>
      <c r="BG273" s="9"/>
      <c r="BH273" s="9"/>
      <c r="BI273" s="17"/>
      <c r="BJ273" s="10"/>
      <c r="BK273" s="10"/>
      <c r="BL273" s="10"/>
      <c r="BM273" s="10"/>
      <c r="BN273" s="10"/>
      <c r="BO273" s="18"/>
      <c r="BP273" s="9"/>
      <c r="BQ273" s="9"/>
      <c r="BR273" s="9"/>
      <c r="BS273" s="9"/>
      <c r="BT273" s="9"/>
      <c r="BU273" s="12"/>
      <c r="BV273" s="10"/>
      <c r="BW273" s="10"/>
      <c r="BX273" s="13"/>
      <c r="BY273" s="9"/>
      <c r="BZ273" s="9"/>
      <c r="CA273" s="9"/>
      <c r="CB273" s="9"/>
      <c r="CC273" s="9"/>
      <c r="CD273" s="9"/>
      <c r="CE273" s="9"/>
      <c r="CF273" s="22"/>
      <c r="CG273" s="10"/>
      <c r="CH273" s="10"/>
      <c r="CI273" s="10"/>
      <c r="CJ273" s="10"/>
      <c r="CK273" s="10"/>
      <c r="CL273" s="10"/>
      <c r="CM273" s="13"/>
      <c r="CN273" s="9"/>
      <c r="CO273" s="9"/>
      <c r="CP273" s="9"/>
      <c r="CQ273" s="9"/>
      <c r="CR273" s="9"/>
      <c r="CS273" s="9"/>
      <c r="CT273" s="17"/>
      <c r="CU273" s="15"/>
      <c r="CV273" s="10"/>
      <c r="CW273" s="10"/>
      <c r="CX273" s="10"/>
      <c r="CY273" s="10"/>
      <c r="CZ273" s="10"/>
      <c r="DA273" s="10"/>
      <c r="DB273" s="17"/>
      <c r="DC273" s="9"/>
      <c r="DD273" s="9"/>
      <c r="DE273" s="9"/>
      <c r="DF273" s="9"/>
      <c r="DG273" s="9"/>
      <c r="DH273" s="9"/>
      <c r="DI273" s="9"/>
      <c r="DJ273" s="9"/>
      <c r="DK273" s="20"/>
      <c r="DL273" s="10"/>
      <c r="DM273" s="10"/>
      <c r="DN273" s="10"/>
      <c r="DO273" s="10"/>
      <c r="DP273" s="19"/>
      <c r="DQ273" s="9"/>
      <c r="DR273" s="9"/>
      <c r="DS273" s="9"/>
      <c r="DT273" s="9"/>
      <c r="DU273" s="9"/>
      <c r="DV273" s="29"/>
      <c r="DW273" s="10"/>
      <c r="DX273" s="10"/>
      <c r="DY273" s="10"/>
      <c r="DZ273" s="9"/>
      <c r="EA273" s="9"/>
      <c r="EB273" s="9"/>
      <c r="EC273" s="9"/>
      <c r="ED273" s="9"/>
      <c r="EE273" s="9"/>
      <c r="EF273" s="9"/>
      <c r="EG273" s="9"/>
      <c r="EH273" s="9"/>
      <c r="EI273" s="9"/>
      <c r="EJ273" s="17"/>
      <c r="EK273" s="10"/>
      <c r="EL273" s="10"/>
      <c r="EM273" s="10"/>
      <c r="EN273" s="10"/>
      <c r="EO273" s="10"/>
      <c r="EP273" s="18"/>
      <c r="EQ273" s="9"/>
      <c r="ER273" s="9"/>
      <c r="ES273" s="9"/>
      <c r="ET273" s="13"/>
      <c r="EU273" s="10"/>
      <c r="EV273" s="10"/>
      <c r="EW273" s="10"/>
      <c r="EX273" s="10"/>
      <c r="EY273" s="11"/>
      <c r="EZ273" s="9"/>
      <c r="FA273" s="9"/>
      <c r="FB273" s="9"/>
      <c r="FC273" s="9"/>
      <c r="FD273" s="18"/>
      <c r="FE273" s="10"/>
      <c r="FF273" s="10"/>
      <c r="FG273" s="10"/>
      <c r="FH273" s="10"/>
      <c r="FI273" s="10"/>
      <c r="FJ273" s="10"/>
      <c r="FK273" s="32"/>
      <c r="FL273" s="9"/>
      <c r="FM273" s="9"/>
      <c r="FN273" s="13"/>
      <c r="FO273" s="10"/>
      <c r="FP273" s="10"/>
      <c r="FQ273" s="10"/>
      <c r="FR273" s="10"/>
      <c r="FS273" s="10"/>
      <c r="FT273" s="15"/>
      <c r="FU273" s="9"/>
      <c r="FV273" s="9"/>
      <c r="FW273" s="9"/>
      <c r="FX273" s="9"/>
      <c r="FY273" s="9"/>
      <c r="FZ273" s="9"/>
      <c r="GA273" s="9"/>
      <c r="GB273" s="9"/>
      <c r="GC273" s="9"/>
      <c r="GD273" s="9"/>
      <c r="GE273" s="9"/>
      <c r="GF273" s="9"/>
      <c r="GG273" s="9"/>
      <c r="GH273" s="10"/>
      <c r="GI273" s="10"/>
      <c r="GJ273" s="10"/>
      <c r="GK273" s="10"/>
      <c r="GL273" s="10"/>
      <c r="GM273" s="10"/>
      <c r="GN273" s="15"/>
      <c r="GO273" s="9"/>
      <c r="GP273" s="9"/>
      <c r="GQ273" s="18"/>
      <c r="GR273" s="10"/>
      <c r="GS273" s="10"/>
      <c r="GT273" s="10"/>
      <c r="GU273" s="10"/>
      <c r="GV273" s="15"/>
      <c r="GW273" s="9"/>
      <c r="GX273" s="9"/>
      <c r="GY273" s="9"/>
      <c r="GZ273" s="9"/>
      <c r="HA273" s="9"/>
      <c r="HB273" s="10"/>
      <c r="HC273" s="10"/>
      <c r="HD273" s="10"/>
      <c r="HE273" s="10"/>
      <c r="HF273" s="10"/>
      <c r="HG273" s="10"/>
      <c r="HH273" s="15"/>
      <c r="HI273" s="9"/>
      <c r="HJ273" s="9"/>
      <c r="HK273" s="9"/>
      <c r="HL273" s="9"/>
      <c r="HM273" s="9"/>
      <c r="HN273" s="12"/>
      <c r="HO273" s="10"/>
      <c r="HP273" s="10"/>
      <c r="HQ273" s="10"/>
      <c r="HR273" s="10"/>
      <c r="HS273" s="10"/>
      <c r="HT273" s="10"/>
      <c r="HU273" s="17"/>
      <c r="HV273" s="9"/>
      <c r="HW273" s="9"/>
      <c r="HX273" s="9"/>
      <c r="HY273" s="22"/>
      <c r="HZ273" s="10"/>
      <c r="IA273" s="10"/>
      <c r="IB273" s="16"/>
      <c r="IC273" s="9"/>
      <c r="ID273" s="9"/>
      <c r="IE273" s="9"/>
      <c r="IF273" s="9"/>
      <c r="IG273" s="9"/>
      <c r="IH273" s="9"/>
      <c r="II273" s="9"/>
      <c r="IJ273" s="9"/>
      <c r="IK273" s="9"/>
      <c r="IL273" s="9"/>
      <c r="IM273" s="9"/>
      <c r="IN273" s="9"/>
      <c r="IO273" s="9"/>
      <c r="IP273" s="9"/>
      <c r="IQ273" s="9"/>
      <c r="IR273" s="11"/>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7"/>
      <c r="JS273" s="9"/>
      <c r="JT273" s="9"/>
      <c r="JU273" s="9"/>
      <c r="JV273" s="9"/>
      <c r="JW273" s="9"/>
      <c r="JX273" s="9"/>
      <c r="JY273" s="13"/>
      <c r="JZ273" s="10"/>
      <c r="KA273" s="10"/>
      <c r="KB273" s="13"/>
      <c r="KC273" s="9"/>
      <c r="KD273" s="9"/>
      <c r="KE273" s="9"/>
      <c r="KF273" s="9"/>
      <c r="KG273" s="9"/>
      <c r="KH273" s="9"/>
      <c r="KI273" s="22"/>
      <c r="KJ273" s="12"/>
      <c r="KK273" s="10"/>
      <c r="KL273" s="10"/>
      <c r="KM273" s="10"/>
      <c r="KN273" s="10"/>
      <c r="KO273" s="12"/>
      <c r="KP273" s="9"/>
      <c r="KQ273" s="9"/>
      <c r="KR273" s="9"/>
      <c r="KS273" s="9"/>
      <c r="KT273" s="9"/>
      <c r="KU273" s="9"/>
      <c r="KV273" s="9"/>
      <c r="KW273" s="23"/>
      <c r="KX273" s="10"/>
      <c r="KY273" s="10"/>
      <c r="KZ273" s="10"/>
      <c r="LA273" s="10"/>
      <c r="LB273" s="10"/>
      <c r="LC273" s="18"/>
      <c r="LD273" s="9"/>
      <c r="LE273" s="18"/>
      <c r="LF273" s="10"/>
      <c r="LG273" s="10"/>
      <c r="LH273" s="10"/>
      <c r="LI273" s="22"/>
      <c r="LJ273" s="9"/>
      <c r="LK273" s="9"/>
      <c r="LL273" s="9"/>
      <c r="LM273" s="9"/>
      <c r="LN273" s="9"/>
      <c r="LO273" s="13"/>
      <c r="LP273" s="10"/>
      <c r="LQ273" s="10"/>
      <c r="LR273" s="10"/>
      <c r="LS273" s="10"/>
      <c r="LT273" s="10"/>
      <c r="LU273" s="10"/>
      <c r="LV273" s="13"/>
      <c r="LW273" s="9"/>
      <c r="LX273" s="9"/>
      <c r="LY273" s="22"/>
      <c r="LZ273" s="10"/>
      <c r="MA273" s="10"/>
      <c r="MB273" s="10"/>
      <c r="MC273" s="10"/>
      <c r="MD273" s="10"/>
      <c r="ME273" s="10"/>
      <c r="MF273" s="10"/>
      <c r="MG273" s="13"/>
      <c r="MH273" s="12"/>
      <c r="MI273" s="22"/>
      <c r="MJ273" s="9"/>
      <c r="MK273" s="9"/>
      <c r="ML273" s="9"/>
      <c r="MM273" s="9"/>
      <c r="MN273" s="9"/>
      <c r="MO273" s="9"/>
      <c r="MP273" s="16"/>
      <c r="MQ273" s="10"/>
      <c r="MR273" s="10"/>
      <c r="MS273" s="10"/>
      <c r="MT273" s="10"/>
      <c r="MU273" s="10"/>
      <c r="MV273" s="10"/>
      <c r="MW273" s="10"/>
      <c r="MX273" s="12"/>
      <c r="MY273" s="9"/>
      <c r="MZ273" s="9"/>
      <c r="NA273" s="9"/>
      <c r="NB273" s="9"/>
      <c r="NC273" s="9"/>
      <c r="ND273" s="9"/>
      <c r="NE273" s="9"/>
      <c r="NF273" s="13"/>
      <c r="NG273" s="10"/>
      <c r="NH273" s="10"/>
      <c r="NI273" s="10"/>
      <c r="NJ273" s="10"/>
      <c r="NK273" s="10"/>
      <c r="NL273" s="10"/>
      <c r="NM273" s="10"/>
      <c r="NN273" s="10"/>
      <c r="NO273" s="10"/>
      <c r="NP273" s="16"/>
      <c r="NQ273" s="9"/>
      <c r="NR273" s="9"/>
      <c r="NS273" s="9"/>
      <c r="NT273" s="9"/>
      <c r="NU273" s="9"/>
      <c r="NV273" s="18"/>
      <c r="NW273" s="10"/>
      <c r="NX273" s="10"/>
      <c r="NY273" s="10"/>
      <c r="NZ273" s="10"/>
      <c r="OA273" s="10"/>
      <c r="OB273" s="10"/>
      <c r="OC273" s="15"/>
      <c r="OD273" s="9"/>
      <c r="OE273" s="9"/>
      <c r="OF273" s="22"/>
      <c r="OG273" s="12"/>
      <c r="OH273" s="10"/>
      <c r="OI273" s="10"/>
      <c r="OJ273" s="10"/>
      <c r="OK273" s="10"/>
      <c r="OL273" s="10"/>
      <c r="OM273" s="10"/>
      <c r="ON273" s="10"/>
      <c r="OO273" s="10"/>
      <c r="OP273" s="10"/>
      <c r="OQ273" s="10"/>
      <c r="OR273" s="14"/>
      <c r="OS273" s="9"/>
      <c r="OT273" s="9"/>
      <c r="OU273" s="9"/>
      <c r="OV273" s="9"/>
      <c r="OW273" s="9"/>
      <c r="OX273" s="17"/>
      <c r="OY273" s="15"/>
      <c r="OZ273" s="10"/>
      <c r="PA273" s="10"/>
      <c r="PB273" s="10"/>
      <c r="PC273" s="11"/>
      <c r="PD273" s="9"/>
      <c r="PE273" s="9"/>
      <c r="PF273" s="9"/>
      <c r="PG273" s="9"/>
      <c r="PH273" s="9"/>
      <c r="PI273" s="9"/>
      <c r="PJ273" s="10"/>
      <c r="PK273" s="10"/>
      <c r="PL273" s="10"/>
      <c r="PM273" s="10"/>
      <c r="PN273" s="10"/>
      <c r="PO273" s="22"/>
      <c r="PP273" s="9"/>
      <c r="PQ273" s="9"/>
      <c r="PR273" s="9"/>
      <c r="PS273" s="9"/>
      <c r="PT273" s="9"/>
      <c r="PU273" s="9"/>
      <c r="PV273" s="18"/>
      <c r="PW273" s="10"/>
      <c r="PX273" s="10"/>
      <c r="PY273" s="15"/>
      <c r="PZ273" s="9"/>
      <c r="QA273" s="9"/>
      <c r="QB273" s="9"/>
      <c r="QC273" s="9"/>
      <c r="QD273" s="9"/>
      <c r="QE273" s="9"/>
      <c r="QF273" s="9"/>
      <c r="QG273" s="15"/>
      <c r="QH273" s="10"/>
      <c r="QI273" s="10"/>
      <c r="QJ273" s="10"/>
      <c r="QK273" s="10"/>
      <c r="QL273" s="10"/>
      <c r="QM273" s="10"/>
      <c r="QN273" s="10"/>
      <c r="QO273" s="10"/>
      <c r="QP273" s="10"/>
      <c r="QQ273" s="10"/>
      <c r="QR273" s="10"/>
      <c r="QS273" s="10"/>
      <c r="QT273" s="10"/>
      <c r="QU273" s="13"/>
      <c r="QV273" s="9"/>
      <c r="QW273" s="9"/>
      <c r="QX273" s="9"/>
      <c r="QY273" s="9"/>
      <c r="QZ273" s="9"/>
      <c r="RA273" s="9"/>
      <c r="RB273" s="9"/>
      <c r="RC273" s="10"/>
      <c r="RD273" s="10"/>
      <c r="RE273" s="10"/>
      <c r="RF273" s="16"/>
      <c r="RG273" s="9"/>
      <c r="RH273" s="9"/>
      <c r="RI273" s="9"/>
      <c r="RJ273" s="9"/>
      <c r="RK273" s="9"/>
      <c r="RL273" s="13"/>
      <c r="RM273" s="10"/>
      <c r="RN273" s="10"/>
      <c r="RO273" s="10"/>
      <c r="RP273" s="10"/>
      <c r="RQ273" s="11"/>
      <c r="RR273" s="9"/>
      <c r="RS273" s="9"/>
      <c r="RT273" s="9"/>
      <c r="RU273" s="9"/>
      <c r="RV273" s="9"/>
      <c r="RW273" s="9"/>
      <c r="RX273" s="9"/>
      <c r="RY273" s="15"/>
      <c r="RZ273" s="10"/>
      <c r="SA273" s="10"/>
      <c r="SB273" s="10"/>
      <c r="SC273" s="10"/>
      <c r="SD273" s="10"/>
      <c r="SE273" s="17"/>
      <c r="SF273" s="9"/>
      <c r="SG273" s="9"/>
      <c r="SH273" s="9"/>
      <c r="SI273" s="9"/>
      <c r="SJ273" s="9"/>
      <c r="SK273" s="9"/>
      <c r="SL273" s="16"/>
      <c r="SM273" s="10"/>
      <c r="SN273" s="10"/>
      <c r="SO273" s="10"/>
      <c r="SP273" s="10"/>
      <c r="SQ273" s="10"/>
      <c r="SR273" s="34"/>
      <c r="SS273" s="9"/>
      <c r="ST273" s="17"/>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9"/>
      <c r="TT273" s="9"/>
    </row>
    <row r="274" spans="1:540" ht="9.6" customHeight="1" x14ac:dyDescent="0.3">
      <c r="A274" s="9"/>
      <c r="B274" s="9"/>
      <c r="C274" s="9"/>
      <c r="D274" s="9"/>
      <c r="E274" s="9"/>
      <c r="F274" s="9"/>
      <c r="G274" s="9"/>
      <c r="H274" s="9"/>
      <c r="I274" s="9"/>
      <c r="J274" s="9"/>
      <c r="K274" s="9"/>
      <c r="L274" s="9"/>
      <c r="M274" s="9"/>
      <c r="N274" s="9"/>
      <c r="O274" s="9"/>
      <c r="P274" s="9"/>
      <c r="Q274" s="9"/>
      <c r="R274" s="9"/>
      <c r="S274" s="9"/>
      <c r="T274" s="9"/>
      <c r="U274" s="9"/>
      <c r="V274" s="13"/>
      <c r="W274" s="10"/>
      <c r="X274" s="10"/>
      <c r="Y274" s="10"/>
      <c r="Z274" s="10"/>
      <c r="AA274" s="10"/>
      <c r="AB274" s="10"/>
      <c r="AC274" s="16"/>
      <c r="AD274" s="9"/>
      <c r="AE274" s="17"/>
      <c r="AF274" s="12"/>
      <c r="AG274" s="10"/>
      <c r="AH274" s="10"/>
      <c r="AI274" s="10"/>
      <c r="AJ274" s="10"/>
      <c r="AK274" s="10"/>
      <c r="AL274" s="15"/>
      <c r="AM274" s="9"/>
      <c r="AN274" s="9"/>
      <c r="AO274" s="9"/>
      <c r="AP274" s="9"/>
      <c r="AQ274" s="17"/>
      <c r="AR274" s="12"/>
      <c r="AS274" s="10"/>
      <c r="AT274" s="10"/>
      <c r="AU274" s="10"/>
      <c r="AV274" s="10"/>
      <c r="AW274" s="10"/>
      <c r="AX274" s="12"/>
      <c r="AY274" s="17"/>
      <c r="AZ274" s="9"/>
      <c r="BA274" s="9"/>
      <c r="BB274" s="9"/>
      <c r="BC274" s="9"/>
      <c r="BD274" s="15"/>
      <c r="BE274" s="10"/>
      <c r="BF274" s="18"/>
      <c r="BG274" s="9"/>
      <c r="BH274" s="9"/>
      <c r="BI274" s="20"/>
      <c r="BJ274" s="10"/>
      <c r="BK274" s="10"/>
      <c r="BL274" s="10"/>
      <c r="BM274" s="10"/>
      <c r="BN274" s="10"/>
      <c r="BO274" s="18"/>
      <c r="BP274" s="9"/>
      <c r="BQ274" s="9"/>
      <c r="BR274" s="9"/>
      <c r="BS274" s="9"/>
      <c r="BT274" s="9"/>
      <c r="BU274" s="18"/>
      <c r="BV274" s="10"/>
      <c r="BW274" s="10"/>
      <c r="BX274" s="13"/>
      <c r="BY274" s="9"/>
      <c r="BZ274" s="9"/>
      <c r="CA274" s="9"/>
      <c r="CB274" s="9"/>
      <c r="CC274" s="9"/>
      <c r="CD274" s="17"/>
      <c r="CE274" s="18"/>
      <c r="CF274" s="9"/>
      <c r="CG274" s="10"/>
      <c r="CH274" s="10"/>
      <c r="CI274" s="10"/>
      <c r="CJ274" s="10"/>
      <c r="CK274" s="10"/>
      <c r="CL274" s="10"/>
      <c r="CM274" s="15"/>
      <c r="CN274" s="17"/>
      <c r="CO274" s="9"/>
      <c r="CP274" s="9"/>
      <c r="CQ274" s="9"/>
      <c r="CR274" s="9"/>
      <c r="CS274" s="9"/>
      <c r="CT274" s="17"/>
      <c r="CU274" s="15"/>
      <c r="CV274" s="10"/>
      <c r="CW274" s="10"/>
      <c r="CX274" s="10"/>
      <c r="CY274" s="10"/>
      <c r="CZ274" s="10"/>
      <c r="DA274" s="10"/>
      <c r="DB274" s="17"/>
      <c r="DC274" s="9"/>
      <c r="DD274" s="9"/>
      <c r="DE274" s="9"/>
      <c r="DF274" s="9"/>
      <c r="DG274" s="9"/>
      <c r="DH274" s="9"/>
      <c r="DI274" s="9"/>
      <c r="DJ274" s="22"/>
      <c r="DK274" s="12"/>
      <c r="DL274" s="10"/>
      <c r="DM274" s="10"/>
      <c r="DN274" s="10"/>
      <c r="DO274" s="10"/>
      <c r="DP274" s="11"/>
      <c r="DQ274" s="9"/>
      <c r="DR274" s="9"/>
      <c r="DS274" s="9"/>
      <c r="DT274" s="9"/>
      <c r="DU274" s="9"/>
      <c r="DV274" s="17"/>
      <c r="DW274" s="15"/>
      <c r="DX274" s="10"/>
      <c r="DY274" s="10"/>
      <c r="DZ274" s="9"/>
      <c r="EA274" s="9"/>
      <c r="EB274" s="9"/>
      <c r="EC274" s="9"/>
      <c r="ED274" s="9"/>
      <c r="EE274" s="9"/>
      <c r="EF274" s="9"/>
      <c r="EG274" s="9"/>
      <c r="EH274" s="9"/>
      <c r="EI274" s="9"/>
      <c r="EJ274" s="13"/>
      <c r="EK274" s="10"/>
      <c r="EL274" s="10"/>
      <c r="EM274" s="10"/>
      <c r="EN274" s="10"/>
      <c r="EO274" s="10"/>
      <c r="EP274" s="23"/>
      <c r="EQ274" s="9"/>
      <c r="ER274" s="9"/>
      <c r="ES274" s="9"/>
      <c r="ET274" s="13"/>
      <c r="EU274" s="10"/>
      <c r="EV274" s="10"/>
      <c r="EW274" s="10"/>
      <c r="EX274" s="10"/>
      <c r="EY274" s="10"/>
      <c r="EZ274" s="29"/>
      <c r="FA274" s="9"/>
      <c r="FB274" s="9"/>
      <c r="FC274" s="9"/>
      <c r="FD274" s="18"/>
      <c r="FE274" s="10"/>
      <c r="FF274" s="10"/>
      <c r="FG274" s="10"/>
      <c r="FH274" s="10"/>
      <c r="FI274" s="10"/>
      <c r="FJ274" s="10"/>
      <c r="FK274" s="32"/>
      <c r="FL274" s="9"/>
      <c r="FM274" s="9"/>
      <c r="FN274" s="14"/>
      <c r="FO274" s="10"/>
      <c r="FP274" s="10"/>
      <c r="FQ274" s="10"/>
      <c r="FR274" s="10"/>
      <c r="FS274" s="10"/>
      <c r="FT274" s="24"/>
      <c r="FU274" s="17"/>
      <c r="FV274" s="9"/>
      <c r="FW274" s="9"/>
      <c r="FX274" s="9"/>
      <c r="FY274" s="9"/>
      <c r="FZ274" s="9"/>
      <c r="GA274" s="9"/>
      <c r="GB274" s="9"/>
      <c r="GC274" s="9"/>
      <c r="GD274" s="9"/>
      <c r="GE274" s="9"/>
      <c r="GF274" s="9"/>
      <c r="GG274" s="9"/>
      <c r="GH274" s="10"/>
      <c r="GI274" s="10"/>
      <c r="GJ274" s="10"/>
      <c r="GK274" s="10"/>
      <c r="GL274" s="10"/>
      <c r="GM274" s="10"/>
      <c r="GN274" s="15"/>
      <c r="GO274" s="9"/>
      <c r="GP274" s="9"/>
      <c r="GQ274" s="16"/>
      <c r="GR274" s="10"/>
      <c r="GS274" s="10"/>
      <c r="GT274" s="10"/>
      <c r="GU274" s="10"/>
      <c r="GV274" s="10"/>
      <c r="GW274" s="16"/>
      <c r="GX274" s="9"/>
      <c r="GY274" s="9"/>
      <c r="GZ274" s="9"/>
      <c r="HA274" s="9"/>
      <c r="HB274" s="10"/>
      <c r="HC274" s="10"/>
      <c r="HD274" s="10"/>
      <c r="HE274" s="10"/>
      <c r="HF274" s="10"/>
      <c r="HG274" s="10"/>
      <c r="HH274" s="15"/>
      <c r="HI274" s="9"/>
      <c r="HJ274" s="9"/>
      <c r="HK274" s="9"/>
      <c r="HL274" s="9"/>
      <c r="HM274" s="9"/>
      <c r="HN274" s="12"/>
      <c r="HO274" s="10"/>
      <c r="HP274" s="10"/>
      <c r="HQ274" s="10"/>
      <c r="HR274" s="10"/>
      <c r="HS274" s="10"/>
      <c r="HT274" s="10"/>
      <c r="HU274" s="17"/>
      <c r="HV274" s="9"/>
      <c r="HW274" s="9"/>
      <c r="HX274" s="9"/>
      <c r="HY274" s="9"/>
      <c r="HZ274" s="14"/>
      <c r="IA274" s="10"/>
      <c r="IB274" s="16"/>
      <c r="IC274" s="9"/>
      <c r="ID274" s="9"/>
      <c r="IE274" s="9"/>
      <c r="IF274" s="9"/>
      <c r="IG274" s="9"/>
      <c r="IH274" s="9"/>
      <c r="II274" s="9"/>
      <c r="IJ274" s="9"/>
      <c r="IK274" s="9"/>
      <c r="IL274" s="9"/>
      <c r="IM274" s="9"/>
      <c r="IN274" s="9"/>
      <c r="IO274" s="9"/>
      <c r="IP274" s="9"/>
      <c r="IQ274" s="9"/>
      <c r="IR274" s="11"/>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7"/>
      <c r="JS274" s="9"/>
      <c r="JT274" s="9"/>
      <c r="JU274" s="9"/>
      <c r="JV274" s="9"/>
      <c r="JW274" s="9"/>
      <c r="JX274" s="9"/>
      <c r="JY274" s="13"/>
      <c r="JZ274" s="10"/>
      <c r="KA274" s="10"/>
      <c r="KB274" s="13"/>
      <c r="KC274" s="9"/>
      <c r="KD274" s="9"/>
      <c r="KE274" s="9"/>
      <c r="KF274" s="9"/>
      <c r="KG274" s="9"/>
      <c r="KH274" s="9"/>
      <c r="KI274" s="22"/>
      <c r="KJ274" s="12"/>
      <c r="KK274" s="10"/>
      <c r="KL274" s="10"/>
      <c r="KM274" s="10"/>
      <c r="KN274" s="10"/>
      <c r="KO274" s="12"/>
      <c r="KP274" s="9"/>
      <c r="KQ274" s="9"/>
      <c r="KR274" s="9"/>
      <c r="KS274" s="9"/>
      <c r="KT274" s="9"/>
      <c r="KU274" s="9"/>
      <c r="KV274" s="9"/>
      <c r="KW274" s="23"/>
      <c r="KX274" s="10"/>
      <c r="KY274" s="10"/>
      <c r="KZ274" s="10"/>
      <c r="LA274" s="10"/>
      <c r="LB274" s="10"/>
      <c r="LC274" s="13"/>
      <c r="LD274" s="9"/>
      <c r="LE274" s="16"/>
      <c r="LF274" s="10"/>
      <c r="LG274" s="10"/>
      <c r="LH274" s="11"/>
      <c r="LI274" s="9"/>
      <c r="LJ274" s="9"/>
      <c r="LK274" s="9"/>
      <c r="LL274" s="9"/>
      <c r="LM274" s="9"/>
      <c r="LN274" s="9"/>
      <c r="LO274" s="13"/>
      <c r="LP274" s="10"/>
      <c r="LQ274" s="10"/>
      <c r="LR274" s="10"/>
      <c r="LS274" s="10"/>
      <c r="LT274" s="10"/>
      <c r="LU274" s="10"/>
      <c r="LV274" s="10"/>
      <c r="LW274" s="17"/>
      <c r="LX274" s="9"/>
      <c r="LY274" s="22"/>
      <c r="LZ274" s="10"/>
      <c r="MA274" s="10"/>
      <c r="MB274" s="10"/>
      <c r="MC274" s="10"/>
      <c r="MD274" s="10"/>
      <c r="ME274" s="10"/>
      <c r="MF274" s="10"/>
      <c r="MG274" s="17"/>
      <c r="MH274" s="12"/>
      <c r="MI274" s="16"/>
      <c r="MJ274" s="9"/>
      <c r="MK274" s="9"/>
      <c r="ML274" s="9"/>
      <c r="MM274" s="9"/>
      <c r="MN274" s="9"/>
      <c r="MO274" s="9"/>
      <c r="MP274" s="22"/>
      <c r="MQ274" s="10"/>
      <c r="MR274" s="10"/>
      <c r="MS274" s="10"/>
      <c r="MT274" s="10"/>
      <c r="MU274" s="10"/>
      <c r="MV274" s="10"/>
      <c r="MW274" s="10"/>
      <c r="MX274" s="12"/>
      <c r="MY274" s="9"/>
      <c r="MZ274" s="9"/>
      <c r="NA274" s="9"/>
      <c r="NB274" s="9"/>
      <c r="NC274" s="9"/>
      <c r="ND274" s="9"/>
      <c r="NE274" s="9"/>
      <c r="NF274" s="13"/>
      <c r="NG274" s="10"/>
      <c r="NH274" s="10"/>
      <c r="NI274" s="10"/>
      <c r="NJ274" s="10"/>
      <c r="NK274" s="10"/>
      <c r="NL274" s="10"/>
      <c r="NM274" s="10"/>
      <c r="NN274" s="10"/>
      <c r="NO274" s="15"/>
      <c r="NP274" s="17"/>
      <c r="NQ274" s="9"/>
      <c r="NR274" s="9"/>
      <c r="NS274" s="9"/>
      <c r="NT274" s="9"/>
      <c r="NU274" s="9"/>
      <c r="NV274" s="18"/>
      <c r="NW274" s="10"/>
      <c r="NX274" s="10"/>
      <c r="NY274" s="10"/>
      <c r="NZ274" s="10"/>
      <c r="OA274" s="10"/>
      <c r="OB274" s="10"/>
      <c r="OC274" s="10"/>
      <c r="OD274" s="22"/>
      <c r="OE274" s="9"/>
      <c r="OF274" s="17"/>
      <c r="OG274" s="12"/>
      <c r="OH274" s="10"/>
      <c r="OI274" s="10"/>
      <c r="OJ274" s="10"/>
      <c r="OK274" s="10"/>
      <c r="OL274" s="10"/>
      <c r="OM274" s="10"/>
      <c r="ON274" s="10"/>
      <c r="OO274" s="10"/>
      <c r="OP274" s="10"/>
      <c r="OQ274" s="10"/>
      <c r="OR274" s="18"/>
      <c r="OS274" s="9"/>
      <c r="OT274" s="9"/>
      <c r="OU274" s="9"/>
      <c r="OV274" s="9"/>
      <c r="OW274" s="9"/>
      <c r="OX274" s="17"/>
      <c r="OY274" s="15"/>
      <c r="OZ274" s="10"/>
      <c r="PA274" s="10"/>
      <c r="PB274" s="10"/>
      <c r="PC274" s="11"/>
      <c r="PD274" s="9"/>
      <c r="PE274" s="9"/>
      <c r="PF274" s="9"/>
      <c r="PG274" s="9"/>
      <c r="PH274" s="9"/>
      <c r="PI274" s="9"/>
      <c r="PJ274" s="14"/>
      <c r="PK274" s="10"/>
      <c r="PL274" s="10"/>
      <c r="PM274" s="10"/>
      <c r="PN274" s="10"/>
      <c r="PO274" s="22"/>
      <c r="PP274" s="9"/>
      <c r="PQ274" s="9"/>
      <c r="PR274" s="9"/>
      <c r="PS274" s="9"/>
      <c r="PT274" s="9"/>
      <c r="PU274" s="9"/>
      <c r="PV274" s="18"/>
      <c r="PW274" s="10"/>
      <c r="PX274" s="10"/>
      <c r="PY274" s="15"/>
      <c r="PZ274" s="9"/>
      <c r="QA274" s="9"/>
      <c r="QB274" s="9"/>
      <c r="QC274" s="9"/>
      <c r="QD274" s="9"/>
      <c r="QE274" s="9"/>
      <c r="QF274" s="9"/>
      <c r="QG274" s="15"/>
      <c r="QH274" s="10"/>
      <c r="QI274" s="10"/>
      <c r="QJ274" s="10"/>
      <c r="QK274" s="10"/>
      <c r="QL274" s="10"/>
      <c r="QM274" s="10"/>
      <c r="QN274" s="10"/>
      <c r="QO274" s="10"/>
      <c r="QP274" s="10"/>
      <c r="QQ274" s="10"/>
      <c r="QR274" s="10"/>
      <c r="QS274" s="10"/>
      <c r="QT274" s="10"/>
      <c r="QU274" s="13"/>
      <c r="QV274" s="9"/>
      <c r="QW274" s="9"/>
      <c r="QX274" s="9"/>
      <c r="QY274" s="9"/>
      <c r="QZ274" s="9"/>
      <c r="RA274" s="9"/>
      <c r="RB274" s="9"/>
      <c r="RC274" s="10"/>
      <c r="RD274" s="10"/>
      <c r="RE274" s="10"/>
      <c r="RF274" s="29"/>
      <c r="RG274" s="9"/>
      <c r="RH274" s="9"/>
      <c r="RI274" s="9"/>
      <c r="RJ274" s="9"/>
      <c r="RK274" s="9"/>
      <c r="RL274" s="22"/>
      <c r="RM274" s="12"/>
      <c r="RN274" s="10"/>
      <c r="RO274" s="10"/>
      <c r="RP274" s="10"/>
      <c r="RQ274" s="11"/>
      <c r="RR274" s="9"/>
      <c r="RS274" s="9"/>
      <c r="RT274" s="9"/>
      <c r="RU274" s="9"/>
      <c r="RV274" s="9"/>
      <c r="RW274" s="9"/>
      <c r="RX274" s="9"/>
      <c r="RY274" s="15"/>
      <c r="RZ274" s="10"/>
      <c r="SA274" s="10"/>
      <c r="SB274" s="10"/>
      <c r="SC274" s="10"/>
      <c r="SD274" s="10"/>
      <c r="SE274" s="17"/>
      <c r="SF274" s="9"/>
      <c r="SG274" s="9"/>
      <c r="SH274" s="9"/>
      <c r="SI274" s="9"/>
      <c r="SJ274" s="9"/>
      <c r="SK274" s="9"/>
      <c r="SL274" s="16"/>
      <c r="SM274" s="10"/>
      <c r="SN274" s="10"/>
      <c r="SO274" s="10"/>
      <c r="SP274" s="10"/>
      <c r="SQ274" s="10"/>
      <c r="SR274" s="15"/>
      <c r="SS274" s="9"/>
      <c r="ST274" s="17"/>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9"/>
      <c r="TT274" s="9"/>
    </row>
    <row r="275" spans="1:540" ht="9.6" customHeight="1" x14ac:dyDescent="0.3">
      <c r="A275" s="9"/>
      <c r="B275" s="9"/>
      <c r="C275" s="9"/>
      <c r="D275" s="9"/>
      <c r="E275" s="9"/>
      <c r="F275" s="9"/>
      <c r="G275" s="9"/>
      <c r="H275" s="9"/>
      <c r="I275" s="9"/>
      <c r="J275" s="9"/>
      <c r="K275" s="9"/>
      <c r="L275" s="9"/>
      <c r="M275" s="9"/>
      <c r="N275" s="9"/>
      <c r="O275" s="9"/>
      <c r="P275" s="9"/>
      <c r="Q275" s="9"/>
      <c r="R275" s="9"/>
      <c r="S275" s="9"/>
      <c r="T275" s="9"/>
      <c r="U275" s="9"/>
      <c r="V275" s="13"/>
      <c r="W275" s="10"/>
      <c r="X275" s="10"/>
      <c r="Y275" s="10"/>
      <c r="Z275" s="10"/>
      <c r="AA275" s="10"/>
      <c r="AB275" s="10"/>
      <c r="AC275" s="16"/>
      <c r="AD275" s="9"/>
      <c r="AE275" s="17"/>
      <c r="AF275" s="12"/>
      <c r="AG275" s="10"/>
      <c r="AH275" s="10"/>
      <c r="AI275" s="10"/>
      <c r="AJ275" s="10"/>
      <c r="AK275" s="10"/>
      <c r="AL275" s="15"/>
      <c r="AM275" s="17"/>
      <c r="AN275" s="9"/>
      <c r="AO275" s="9"/>
      <c r="AP275" s="9"/>
      <c r="AQ275" s="17"/>
      <c r="AR275" s="12"/>
      <c r="AS275" s="10"/>
      <c r="AT275" s="10"/>
      <c r="AU275" s="10"/>
      <c r="AV275" s="10"/>
      <c r="AW275" s="10"/>
      <c r="AX275" s="12"/>
      <c r="AY275" s="17"/>
      <c r="AZ275" s="9"/>
      <c r="BA275" s="9"/>
      <c r="BB275" s="9"/>
      <c r="BC275" s="9"/>
      <c r="BD275" s="18"/>
      <c r="BE275" s="10"/>
      <c r="BF275" s="22"/>
      <c r="BG275" s="9"/>
      <c r="BH275" s="17"/>
      <c r="BI275" s="10"/>
      <c r="BJ275" s="10"/>
      <c r="BK275" s="10"/>
      <c r="BL275" s="10"/>
      <c r="BM275" s="10"/>
      <c r="BN275" s="10"/>
      <c r="BO275" s="18"/>
      <c r="BP275" s="9"/>
      <c r="BQ275" s="9"/>
      <c r="BR275" s="9"/>
      <c r="BS275" s="9"/>
      <c r="BT275" s="9"/>
      <c r="BU275" s="9"/>
      <c r="BV275" s="12"/>
      <c r="BW275" s="10"/>
      <c r="BX275" s="13"/>
      <c r="BY275" s="9"/>
      <c r="BZ275" s="9"/>
      <c r="CA275" s="9"/>
      <c r="CB275" s="9"/>
      <c r="CC275" s="9"/>
      <c r="CD275" s="17"/>
      <c r="CE275" s="15"/>
      <c r="CF275" s="17"/>
      <c r="CG275" s="12"/>
      <c r="CH275" s="10"/>
      <c r="CI275" s="10"/>
      <c r="CJ275" s="10"/>
      <c r="CK275" s="10"/>
      <c r="CL275" s="10"/>
      <c r="CM275" s="10"/>
      <c r="CN275" s="22"/>
      <c r="CO275" s="9"/>
      <c r="CP275" s="9"/>
      <c r="CQ275" s="9"/>
      <c r="CR275" s="9"/>
      <c r="CS275" s="9"/>
      <c r="CT275" s="17"/>
      <c r="CU275" s="15"/>
      <c r="CV275" s="10"/>
      <c r="CW275" s="10"/>
      <c r="CX275" s="10"/>
      <c r="CY275" s="10"/>
      <c r="CZ275" s="10"/>
      <c r="DA275" s="10"/>
      <c r="DB275" s="17"/>
      <c r="DC275" s="9"/>
      <c r="DD275" s="9"/>
      <c r="DE275" s="9"/>
      <c r="DF275" s="9"/>
      <c r="DG275" s="9"/>
      <c r="DH275" s="9"/>
      <c r="DI275" s="9"/>
      <c r="DJ275" s="13"/>
      <c r="DK275" s="10"/>
      <c r="DL275" s="10"/>
      <c r="DM275" s="10"/>
      <c r="DN275" s="10"/>
      <c r="DO275" s="10"/>
      <c r="DP275" s="11"/>
      <c r="DQ275" s="9"/>
      <c r="DR275" s="9"/>
      <c r="DS275" s="9"/>
      <c r="DT275" s="9"/>
      <c r="DU275" s="9"/>
      <c r="DV275" s="9"/>
      <c r="DW275" s="16"/>
      <c r="DX275" s="10"/>
      <c r="DY275" s="10"/>
      <c r="DZ275" s="9"/>
      <c r="EA275" s="9"/>
      <c r="EB275" s="9"/>
      <c r="EC275" s="9"/>
      <c r="ED275" s="9"/>
      <c r="EE275" s="9"/>
      <c r="EF275" s="9"/>
      <c r="EG275" s="9"/>
      <c r="EH275" s="9"/>
      <c r="EI275" s="17"/>
      <c r="EJ275" s="12"/>
      <c r="EK275" s="10"/>
      <c r="EL275" s="10"/>
      <c r="EM275" s="10"/>
      <c r="EN275" s="10"/>
      <c r="EO275" s="10"/>
      <c r="EP275" s="23"/>
      <c r="EQ275" s="9"/>
      <c r="ER275" s="9"/>
      <c r="ES275" s="9"/>
      <c r="ET275" s="13"/>
      <c r="EU275" s="10"/>
      <c r="EV275" s="10"/>
      <c r="EW275" s="10"/>
      <c r="EX275" s="10"/>
      <c r="EY275" s="10"/>
      <c r="EZ275" s="15"/>
      <c r="FA275" s="9"/>
      <c r="FB275" s="9"/>
      <c r="FC275" s="9"/>
      <c r="FD275" s="18"/>
      <c r="FE275" s="10"/>
      <c r="FF275" s="10"/>
      <c r="FG275" s="10"/>
      <c r="FH275" s="10"/>
      <c r="FI275" s="10"/>
      <c r="FJ275" s="10"/>
      <c r="FK275" s="32"/>
      <c r="FL275" s="9"/>
      <c r="FM275" s="9"/>
      <c r="FN275" s="14"/>
      <c r="FO275" s="10"/>
      <c r="FP275" s="10"/>
      <c r="FQ275" s="10"/>
      <c r="FR275" s="10"/>
      <c r="FS275" s="10"/>
      <c r="FT275" s="10"/>
      <c r="FU275" s="17"/>
      <c r="FV275" s="9"/>
      <c r="FW275" s="9"/>
      <c r="FX275" s="9"/>
      <c r="FY275" s="9"/>
      <c r="FZ275" s="9"/>
      <c r="GA275" s="9"/>
      <c r="GB275" s="9"/>
      <c r="GC275" s="9"/>
      <c r="GD275" s="9"/>
      <c r="GE275" s="9"/>
      <c r="GF275" s="9"/>
      <c r="GG275" s="9"/>
      <c r="GH275" s="10"/>
      <c r="GI275" s="10"/>
      <c r="GJ275" s="10"/>
      <c r="GK275" s="10"/>
      <c r="GL275" s="10"/>
      <c r="GM275" s="10"/>
      <c r="GN275" s="15"/>
      <c r="GO275" s="9"/>
      <c r="GP275" s="9"/>
      <c r="GQ275" s="16"/>
      <c r="GR275" s="10"/>
      <c r="GS275" s="10"/>
      <c r="GT275" s="10"/>
      <c r="GU275" s="10"/>
      <c r="GV275" s="10"/>
      <c r="GW275" s="12"/>
      <c r="GX275" s="9"/>
      <c r="GY275" s="9"/>
      <c r="GZ275" s="9"/>
      <c r="HA275" s="9"/>
      <c r="HB275" s="10"/>
      <c r="HC275" s="10"/>
      <c r="HD275" s="10"/>
      <c r="HE275" s="10"/>
      <c r="HF275" s="10"/>
      <c r="HG275" s="10"/>
      <c r="HH275" s="15"/>
      <c r="HI275" s="9"/>
      <c r="HJ275" s="9"/>
      <c r="HK275" s="9"/>
      <c r="HL275" s="9"/>
      <c r="HM275" s="9"/>
      <c r="HN275" s="12"/>
      <c r="HO275" s="10"/>
      <c r="HP275" s="10"/>
      <c r="HQ275" s="10"/>
      <c r="HR275" s="10"/>
      <c r="HS275" s="10"/>
      <c r="HT275" s="10"/>
      <c r="HU275" s="17"/>
      <c r="HV275" s="9"/>
      <c r="HW275" s="9"/>
      <c r="HX275" s="9"/>
      <c r="HY275" s="9"/>
      <c r="HZ275" s="18"/>
      <c r="IA275" s="10"/>
      <c r="IB275" s="16"/>
      <c r="IC275" s="9"/>
      <c r="ID275" s="9"/>
      <c r="IE275" s="9"/>
      <c r="IF275" s="9"/>
      <c r="IG275" s="9"/>
      <c r="IH275" s="9"/>
      <c r="II275" s="9"/>
      <c r="IJ275" s="9"/>
      <c r="IK275" s="9"/>
      <c r="IL275" s="9"/>
      <c r="IM275" s="9"/>
      <c r="IN275" s="9"/>
      <c r="IO275" s="9"/>
      <c r="IP275" s="9"/>
      <c r="IQ275" s="9"/>
      <c r="IR275" s="11"/>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7"/>
      <c r="JS275" s="9"/>
      <c r="JT275" s="9"/>
      <c r="JU275" s="9"/>
      <c r="JV275" s="9"/>
      <c r="JW275" s="9"/>
      <c r="JX275" s="9"/>
      <c r="JY275" s="13"/>
      <c r="JZ275" s="10"/>
      <c r="KA275" s="10"/>
      <c r="KB275" s="13"/>
      <c r="KC275" s="9"/>
      <c r="KD275" s="9"/>
      <c r="KE275" s="9"/>
      <c r="KF275" s="9"/>
      <c r="KG275" s="9"/>
      <c r="KH275" s="9"/>
      <c r="KI275" s="22"/>
      <c r="KJ275" s="12"/>
      <c r="KK275" s="10"/>
      <c r="KL275" s="10"/>
      <c r="KM275" s="10"/>
      <c r="KN275" s="10"/>
      <c r="KO275" s="12"/>
      <c r="KP275" s="9"/>
      <c r="KQ275" s="9"/>
      <c r="KR275" s="9"/>
      <c r="KS275" s="9"/>
      <c r="KT275" s="9"/>
      <c r="KU275" s="9"/>
      <c r="KV275" s="9"/>
      <c r="KW275" s="23"/>
      <c r="KX275" s="10"/>
      <c r="KY275" s="10"/>
      <c r="KZ275" s="10"/>
      <c r="LA275" s="13"/>
      <c r="LB275" s="15"/>
      <c r="LC275" s="12"/>
      <c r="LD275" s="18"/>
      <c r="LE275" s="11"/>
      <c r="LF275" s="10"/>
      <c r="LG275" s="10"/>
      <c r="LH275" s="16"/>
      <c r="LI275" s="9"/>
      <c r="LJ275" s="9"/>
      <c r="LK275" s="9"/>
      <c r="LL275" s="9"/>
      <c r="LM275" s="9"/>
      <c r="LN275" s="9"/>
      <c r="LO275" s="13"/>
      <c r="LP275" s="10"/>
      <c r="LQ275" s="10"/>
      <c r="LR275" s="10"/>
      <c r="LS275" s="10"/>
      <c r="LT275" s="10"/>
      <c r="LU275" s="10"/>
      <c r="LV275" s="10"/>
      <c r="LW275" s="16"/>
      <c r="LX275" s="9"/>
      <c r="LY275" s="22"/>
      <c r="LZ275" s="10"/>
      <c r="MA275" s="10"/>
      <c r="MB275" s="10"/>
      <c r="MC275" s="10"/>
      <c r="MD275" s="10"/>
      <c r="ME275" s="10"/>
      <c r="MF275" s="15"/>
      <c r="MG275" s="9"/>
      <c r="MH275" s="11"/>
      <c r="MI275" s="11"/>
      <c r="MJ275" s="9"/>
      <c r="MK275" s="9"/>
      <c r="ML275" s="9"/>
      <c r="MM275" s="9"/>
      <c r="MN275" s="9"/>
      <c r="MO275" s="9"/>
      <c r="MP275" s="9"/>
      <c r="MQ275" s="15"/>
      <c r="MR275" s="10"/>
      <c r="MS275" s="10"/>
      <c r="MT275" s="10"/>
      <c r="MU275" s="10"/>
      <c r="MV275" s="10"/>
      <c r="MW275" s="10"/>
      <c r="MX275" s="12"/>
      <c r="MY275" s="9"/>
      <c r="MZ275" s="9"/>
      <c r="NA275" s="9"/>
      <c r="NB275" s="9"/>
      <c r="NC275" s="9"/>
      <c r="ND275" s="9"/>
      <c r="NE275" s="9"/>
      <c r="NF275" s="13"/>
      <c r="NG275" s="10"/>
      <c r="NH275" s="10"/>
      <c r="NI275" s="10"/>
      <c r="NJ275" s="10"/>
      <c r="NK275" s="10"/>
      <c r="NL275" s="10"/>
      <c r="NM275" s="10"/>
      <c r="NN275" s="10"/>
      <c r="NO275" s="13"/>
      <c r="NP275" s="9"/>
      <c r="NQ275" s="9"/>
      <c r="NR275" s="9"/>
      <c r="NS275" s="9"/>
      <c r="NT275" s="9"/>
      <c r="NU275" s="9"/>
      <c r="NV275" s="18"/>
      <c r="NW275" s="10"/>
      <c r="NX275" s="10"/>
      <c r="NY275" s="10"/>
      <c r="NZ275" s="10"/>
      <c r="OA275" s="10"/>
      <c r="OB275" s="10"/>
      <c r="OC275" s="10"/>
      <c r="OD275" s="13"/>
      <c r="OE275" s="9"/>
      <c r="OF275" s="17"/>
      <c r="OG275" s="12"/>
      <c r="OH275" s="10"/>
      <c r="OI275" s="10"/>
      <c r="OJ275" s="10"/>
      <c r="OK275" s="10"/>
      <c r="OL275" s="10"/>
      <c r="OM275" s="10"/>
      <c r="ON275" s="10"/>
      <c r="OO275" s="10"/>
      <c r="OP275" s="10"/>
      <c r="OQ275" s="15"/>
      <c r="OR275" s="17"/>
      <c r="OS275" s="9"/>
      <c r="OT275" s="9"/>
      <c r="OU275" s="9"/>
      <c r="OV275" s="9"/>
      <c r="OW275" s="9"/>
      <c r="OX275" s="17"/>
      <c r="OY275" s="15"/>
      <c r="OZ275" s="10"/>
      <c r="PA275" s="10"/>
      <c r="PB275" s="10"/>
      <c r="PC275" s="11"/>
      <c r="PD275" s="9"/>
      <c r="PE275" s="9"/>
      <c r="PF275" s="9"/>
      <c r="PG275" s="9"/>
      <c r="PH275" s="9"/>
      <c r="PI275" s="9"/>
      <c r="PJ275" s="17"/>
      <c r="PK275" s="10"/>
      <c r="PL275" s="10"/>
      <c r="PM275" s="10"/>
      <c r="PN275" s="10"/>
      <c r="PO275" s="22"/>
      <c r="PP275" s="9"/>
      <c r="PQ275" s="9"/>
      <c r="PR275" s="9"/>
      <c r="PS275" s="9"/>
      <c r="PT275" s="9"/>
      <c r="PU275" s="9"/>
      <c r="PV275" s="18"/>
      <c r="PW275" s="10"/>
      <c r="PX275" s="10"/>
      <c r="PY275" s="15"/>
      <c r="PZ275" s="9"/>
      <c r="QA275" s="9"/>
      <c r="QB275" s="9"/>
      <c r="QC275" s="9"/>
      <c r="QD275" s="9"/>
      <c r="QE275" s="9"/>
      <c r="QF275" s="17"/>
      <c r="QG275" s="15"/>
      <c r="QH275" s="10"/>
      <c r="QI275" s="10"/>
      <c r="QJ275" s="10"/>
      <c r="QK275" s="10"/>
      <c r="QL275" s="10"/>
      <c r="QM275" s="10"/>
      <c r="QN275" s="10"/>
      <c r="QO275" s="10"/>
      <c r="QP275" s="10"/>
      <c r="QQ275" s="10"/>
      <c r="QR275" s="10"/>
      <c r="QS275" s="10"/>
      <c r="QT275" s="10"/>
      <c r="QU275" s="13"/>
      <c r="QV275" s="9"/>
      <c r="QW275" s="9"/>
      <c r="QX275" s="9"/>
      <c r="QY275" s="9"/>
      <c r="QZ275" s="9"/>
      <c r="RA275" s="9"/>
      <c r="RB275" s="9"/>
      <c r="RC275" s="10"/>
      <c r="RD275" s="10"/>
      <c r="RE275" s="10"/>
      <c r="RF275" s="29"/>
      <c r="RG275" s="9"/>
      <c r="RH275" s="9"/>
      <c r="RI275" s="9"/>
      <c r="RJ275" s="9"/>
      <c r="RK275" s="9"/>
      <c r="RL275" s="9"/>
      <c r="RM275" s="11"/>
      <c r="RN275" s="10"/>
      <c r="RO275" s="10"/>
      <c r="RP275" s="10"/>
      <c r="RQ275" s="11"/>
      <c r="RR275" s="9"/>
      <c r="RS275" s="9"/>
      <c r="RT275" s="9"/>
      <c r="RU275" s="9"/>
      <c r="RV275" s="9"/>
      <c r="RW275" s="9"/>
      <c r="RX275" s="9"/>
      <c r="RY275" s="15"/>
      <c r="RZ275" s="10"/>
      <c r="SA275" s="10"/>
      <c r="SB275" s="10"/>
      <c r="SC275" s="10"/>
      <c r="SD275" s="10"/>
      <c r="SE275" s="17"/>
      <c r="SF275" s="9"/>
      <c r="SG275" s="9"/>
      <c r="SH275" s="9"/>
      <c r="SI275" s="9"/>
      <c r="SJ275" s="9"/>
      <c r="SK275" s="9"/>
      <c r="SL275" s="16"/>
      <c r="SM275" s="10"/>
      <c r="SN275" s="10"/>
      <c r="SO275" s="10"/>
      <c r="SP275" s="14"/>
      <c r="SQ275" s="13"/>
      <c r="SR275" s="10"/>
      <c r="SS275" s="16"/>
      <c r="ST275" s="16"/>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9"/>
      <c r="TT275" s="9"/>
    </row>
    <row r="276" spans="1:540" ht="9.6" customHeight="1" x14ac:dyDescent="0.3">
      <c r="A276" s="9"/>
      <c r="B276" s="9"/>
      <c r="C276" s="9"/>
      <c r="D276" s="9"/>
      <c r="E276" s="9"/>
      <c r="F276" s="9"/>
      <c r="G276" s="9"/>
      <c r="H276" s="9"/>
      <c r="I276" s="9"/>
      <c r="J276" s="9"/>
      <c r="K276" s="9"/>
      <c r="L276" s="9"/>
      <c r="M276" s="9"/>
      <c r="N276" s="9"/>
      <c r="O276" s="9"/>
      <c r="P276" s="9"/>
      <c r="Q276" s="9"/>
      <c r="R276" s="9"/>
      <c r="S276" s="9"/>
      <c r="T276" s="9"/>
      <c r="U276" s="9"/>
      <c r="V276" s="13"/>
      <c r="W276" s="10"/>
      <c r="X276" s="10"/>
      <c r="Y276" s="10"/>
      <c r="Z276" s="10"/>
      <c r="AA276" s="10"/>
      <c r="AB276" s="10"/>
      <c r="AC276" s="16"/>
      <c r="AD276" s="9"/>
      <c r="AE276" s="17"/>
      <c r="AF276" s="12"/>
      <c r="AG276" s="10"/>
      <c r="AH276" s="10"/>
      <c r="AI276" s="10"/>
      <c r="AJ276" s="10"/>
      <c r="AK276" s="10"/>
      <c r="AL276" s="15"/>
      <c r="AM276" s="9"/>
      <c r="AN276" s="9"/>
      <c r="AO276" s="9"/>
      <c r="AP276" s="9"/>
      <c r="AQ276" s="17"/>
      <c r="AR276" s="12"/>
      <c r="AS276" s="10"/>
      <c r="AT276" s="10"/>
      <c r="AU276" s="10"/>
      <c r="AV276" s="10"/>
      <c r="AW276" s="10"/>
      <c r="AX276" s="12"/>
      <c r="AY276" s="17"/>
      <c r="AZ276" s="9"/>
      <c r="BA276" s="9"/>
      <c r="BB276" s="13"/>
      <c r="BC276" s="34"/>
      <c r="BD276" s="9"/>
      <c r="BE276" s="18"/>
      <c r="BF276" s="9"/>
      <c r="BG276" s="9"/>
      <c r="BH276" s="16"/>
      <c r="BI276" s="10"/>
      <c r="BJ276" s="10"/>
      <c r="BK276" s="10"/>
      <c r="BL276" s="10"/>
      <c r="BM276" s="10"/>
      <c r="BN276" s="10"/>
      <c r="BO276" s="18"/>
      <c r="BP276" s="9"/>
      <c r="BQ276" s="9"/>
      <c r="BR276" s="9"/>
      <c r="BS276" s="9"/>
      <c r="BT276" s="9"/>
      <c r="BU276" s="9"/>
      <c r="BV276" s="13"/>
      <c r="BW276" s="10"/>
      <c r="BX276" s="13"/>
      <c r="BY276" s="9"/>
      <c r="BZ276" s="9"/>
      <c r="CA276" s="9"/>
      <c r="CB276" s="9"/>
      <c r="CC276" s="9"/>
      <c r="CD276" s="18"/>
      <c r="CE276" s="10"/>
      <c r="CF276" s="22"/>
      <c r="CG276" s="20"/>
      <c r="CH276" s="10"/>
      <c r="CI276" s="10"/>
      <c r="CJ276" s="10"/>
      <c r="CK276" s="10"/>
      <c r="CL276" s="10"/>
      <c r="CM276" s="10"/>
      <c r="CN276" s="18"/>
      <c r="CO276" s="9"/>
      <c r="CP276" s="9"/>
      <c r="CQ276" s="9"/>
      <c r="CR276" s="9"/>
      <c r="CS276" s="9"/>
      <c r="CT276" s="17"/>
      <c r="CU276" s="15"/>
      <c r="CV276" s="10"/>
      <c r="CW276" s="10"/>
      <c r="CX276" s="10"/>
      <c r="CY276" s="10"/>
      <c r="CZ276" s="10"/>
      <c r="DA276" s="10"/>
      <c r="DB276" s="17"/>
      <c r="DC276" s="9"/>
      <c r="DD276" s="9"/>
      <c r="DE276" s="9"/>
      <c r="DF276" s="9"/>
      <c r="DG276" s="9"/>
      <c r="DH276" s="9"/>
      <c r="DI276" s="9"/>
      <c r="DJ276" s="12"/>
      <c r="DK276" s="10"/>
      <c r="DL276" s="10"/>
      <c r="DM276" s="10"/>
      <c r="DN276" s="10"/>
      <c r="DO276" s="10"/>
      <c r="DP276" s="11"/>
      <c r="DQ276" s="9"/>
      <c r="DR276" s="9"/>
      <c r="DS276" s="9"/>
      <c r="DT276" s="9"/>
      <c r="DU276" s="9"/>
      <c r="DV276" s="9"/>
      <c r="DW276" s="22"/>
      <c r="DX276" s="10"/>
      <c r="DY276" s="10"/>
      <c r="DZ276" s="9"/>
      <c r="EA276" s="9"/>
      <c r="EB276" s="9"/>
      <c r="EC276" s="9"/>
      <c r="ED276" s="9"/>
      <c r="EE276" s="9"/>
      <c r="EF276" s="9"/>
      <c r="EG276" s="9"/>
      <c r="EH276" s="9"/>
      <c r="EI276" s="16"/>
      <c r="EJ276" s="10"/>
      <c r="EK276" s="10"/>
      <c r="EL276" s="10"/>
      <c r="EM276" s="10"/>
      <c r="EN276" s="10"/>
      <c r="EO276" s="10"/>
      <c r="EP276" s="23"/>
      <c r="EQ276" s="9"/>
      <c r="ER276" s="9"/>
      <c r="ES276" s="9"/>
      <c r="ET276" s="13"/>
      <c r="EU276" s="10"/>
      <c r="EV276" s="10"/>
      <c r="EW276" s="10"/>
      <c r="EX276" s="10"/>
      <c r="EY276" s="10"/>
      <c r="EZ276" s="10"/>
      <c r="FA276" s="22"/>
      <c r="FB276" s="9"/>
      <c r="FC276" s="9"/>
      <c r="FD276" s="18"/>
      <c r="FE276" s="10"/>
      <c r="FF276" s="10"/>
      <c r="FG276" s="10"/>
      <c r="FH276" s="10"/>
      <c r="FI276" s="10"/>
      <c r="FJ276" s="10"/>
      <c r="FK276" s="32"/>
      <c r="FL276" s="9"/>
      <c r="FM276" s="9"/>
      <c r="FN276" s="14"/>
      <c r="FO276" s="10"/>
      <c r="FP276" s="10"/>
      <c r="FQ276" s="10"/>
      <c r="FR276" s="10"/>
      <c r="FS276" s="10"/>
      <c r="FT276" s="15"/>
      <c r="FU276" s="9"/>
      <c r="FV276" s="9"/>
      <c r="FW276" s="9"/>
      <c r="FX276" s="9"/>
      <c r="FY276" s="9"/>
      <c r="FZ276" s="9"/>
      <c r="GA276" s="9"/>
      <c r="GB276" s="9"/>
      <c r="GC276" s="9"/>
      <c r="GD276" s="9"/>
      <c r="GE276" s="9"/>
      <c r="GF276" s="9"/>
      <c r="GG276" s="9"/>
      <c r="GH276" s="10"/>
      <c r="GI276" s="10"/>
      <c r="GJ276" s="10"/>
      <c r="GK276" s="10"/>
      <c r="GL276" s="10"/>
      <c r="GM276" s="10"/>
      <c r="GN276" s="15"/>
      <c r="GO276" s="9"/>
      <c r="GP276" s="9"/>
      <c r="GQ276" s="16"/>
      <c r="GR276" s="10"/>
      <c r="GS276" s="10"/>
      <c r="GT276" s="10"/>
      <c r="GU276" s="10"/>
      <c r="GV276" s="10"/>
      <c r="GW276" s="10"/>
      <c r="GX276" s="22"/>
      <c r="GY276" s="9"/>
      <c r="GZ276" s="9"/>
      <c r="HA276" s="9"/>
      <c r="HB276" s="10"/>
      <c r="HC276" s="10"/>
      <c r="HD276" s="10"/>
      <c r="HE276" s="10"/>
      <c r="HF276" s="10"/>
      <c r="HG276" s="10"/>
      <c r="HH276" s="15"/>
      <c r="HI276" s="9"/>
      <c r="HJ276" s="9"/>
      <c r="HK276" s="9"/>
      <c r="HL276" s="9"/>
      <c r="HM276" s="9"/>
      <c r="HN276" s="12"/>
      <c r="HO276" s="10"/>
      <c r="HP276" s="10"/>
      <c r="HQ276" s="10"/>
      <c r="HR276" s="10"/>
      <c r="HS276" s="10"/>
      <c r="HT276" s="10"/>
      <c r="HU276" s="17"/>
      <c r="HV276" s="9"/>
      <c r="HW276" s="9"/>
      <c r="HX276" s="13"/>
      <c r="HY276" s="11"/>
      <c r="HZ276" s="9"/>
      <c r="IA276" s="18"/>
      <c r="IB276" s="17"/>
      <c r="IC276" s="9"/>
      <c r="ID276" s="9"/>
      <c r="IE276" s="9"/>
      <c r="IF276" s="9"/>
      <c r="IG276" s="9"/>
      <c r="IH276" s="9"/>
      <c r="II276" s="9"/>
      <c r="IJ276" s="9"/>
      <c r="IK276" s="9"/>
      <c r="IL276" s="9"/>
      <c r="IM276" s="9"/>
      <c r="IN276" s="9"/>
      <c r="IO276" s="9"/>
      <c r="IP276" s="9"/>
      <c r="IQ276" s="9"/>
      <c r="IR276" s="11"/>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7"/>
      <c r="JS276" s="9"/>
      <c r="JT276" s="9"/>
      <c r="JU276" s="9"/>
      <c r="JV276" s="9"/>
      <c r="JW276" s="9"/>
      <c r="JX276" s="9"/>
      <c r="JY276" s="13"/>
      <c r="JZ276" s="10"/>
      <c r="KA276" s="10"/>
      <c r="KB276" s="13"/>
      <c r="KC276" s="9"/>
      <c r="KD276" s="9"/>
      <c r="KE276" s="9"/>
      <c r="KF276" s="9"/>
      <c r="KG276" s="9"/>
      <c r="KH276" s="9"/>
      <c r="KI276" s="18"/>
      <c r="KJ276" s="10"/>
      <c r="KK276" s="10"/>
      <c r="KL276" s="10"/>
      <c r="KM276" s="10"/>
      <c r="KN276" s="10"/>
      <c r="KO276" s="12"/>
      <c r="KP276" s="9"/>
      <c r="KQ276" s="9"/>
      <c r="KR276" s="9"/>
      <c r="KS276" s="9"/>
      <c r="KT276" s="9"/>
      <c r="KU276" s="9"/>
      <c r="KV276" s="9"/>
      <c r="KW276" s="23"/>
      <c r="KX276" s="10"/>
      <c r="KY276" s="10"/>
      <c r="KZ276" s="15"/>
      <c r="LA276" s="9"/>
      <c r="LB276" s="18"/>
      <c r="LC276" s="10"/>
      <c r="LD276" s="10"/>
      <c r="LE276" s="10"/>
      <c r="LF276" s="10"/>
      <c r="LG276" s="12"/>
      <c r="LH276" s="22"/>
      <c r="LI276" s="9"/>
      <c r="LJ276" s="9"/>
      <c r="LK276" s="9"/>
      <c r="LL276" s="9"/>
      <c r="LM276" s="9"/>
      <c r="LN276" s="9"/>
      <c r="LO276" s="13"/>
      <c r="LP276" s="10"/>
      <c r="LQ276" s="10"/>
      <c r="LR276" s="10"/>
      <c r="LS276" s="10"/>
      <c r="LT276" s="10"/>
      <c r="LU276" s="10"/>
      <c r="LV276" s="10"/>
      <c r="LW276" s="11"/>
      <c r="LX276" s="9"/>
      <c r="LY276" s="18"/>
      <c r="LZ276" s="10"/>
      <c r="MA276" s="10"/>
      <c r="MB276" s="10"/>
      <c r="MC276" s="10"/>
      <c r="MD276" s="10"/>
      <c r="ME276" s="10"/>
      <c r="MF276" s="11"/>
      <c r="MG276" s="9"/>
      <c r="MH276" s="13"/>
      <c r="MI276" s="15"/>
      <c r="MJ276" s="9"/>
      <c r="MK276" s="9"/>
      <c r="ML276" s="9"/>
      <c r="MM276" s="9"/>
      <c r="MN276" s="9"/>
      <c r="MO276" s="9"/>
      <c r="MP276" s="9"/>
      <c r="MQ276" s="13"/>
      <c r="MR276" s="10"/>
      <c r="MS276" s="10"/>
      <c r="MT276" s="10"/>
      <c r="MU276" s="10"/>
      <c r="MV276" s="10"/>
      <c r="MW276" s="10"/>
      <c r="MX276" s="12"/>
      <c r="MY276" s="9"/>
      <c r="MZ276" s="9"/>
      <c r="NA276" s="9"/>
      <c r="NB276" s="9"/>
      <c r="NC276" s="9"/>
      <c r="ND276" s="9"/>
      <c r="NE276" s="9"/>
      <c r="NF276" s="13"/>
      <c r="NG276" s="10"/>
      <c r="NH276" s="10"/>
      <c r="NI276" s="10"/>
      <c r="NJ276" s="10"/>
      <c r="NK276" s="10"/>
      <c r="NL276" s="10"/>
      <c r="NM276" s="10"/>
      <c r="NN276" s="10"/>
      <c r="NO276" s="18"/>
      <c r="NP276" s="9"/>
      <c r="NQ276" s="9"/>
      <c r="NR276" s="9"/>
      <c r="NS276" s="9"/>
      <c r="NT276" s="9"/>
      <c r="NU276" s="9"/>
      <c r="NV276" s="18"/>
      <c r="NW276" s="10"/>
      <c r="NX276" s="10"/>
      <c r="NY276" s="10"/>
      <c r="NZ276" s="10"/>
      <c r="OA276" s="10"/>
      <c r="OB276" s="10"/>
      <c r="OC276" s="10"/>
      <c r="OD276" s="12"/>
      <c r="OE276" s="9"/>
      <c r="OF276" s="18"/>
      <c r="OG276" s="10"/>
      <c r="OH276" s="10"/>
      <c r="OI276" s="10"/>
      <c r="OJ276" s="10"/>
      <c r="OK276" s="10"/>
      <c r="OL276" s="10"/>
      <c r="OM276" s="10"/>
      <c r="ON276" s="10"/>
      <c r="OO276" s="10"/>
      <c r="OP276" s="10"/>
      <c r="OQ276" s="13"/>
      <c r="OR276" s="9"/>
      <c r="OS276" s="9"/>
      <c r="OT276" s="9"/>
      <c r="OU276" s="9"/>
      <c r="OV276" s="9"/>
      <c r="OW276" s="9"/>
      <c r="OX276" s="17"/>
      <c r="OY276" s="15"/>
      <c r="OZ276" s="10"/>
      <c r="PA276" s="10"/>
      <c r="PB276" s="10"/>
      <c r="PC276" s="11"/>
      <c r="PD276" s="9"/>
      <c r="PE276" s="9"/>
      <c r="PF276" s="9"/>
      <c r="PG276" s="9"/>
      <c r="PH276" s="9"/>
      <c r="PI276" s="9"/>
      <c r="PJ276" s="9"/>
      <c r="PK276" s="12"/>
      <c r="PL276" s="10"/>
      <c r="PM276" s="10"/>
      <c r="PN276" s="10"/>
      <c r="PO276" s="22"/>
      <c r="PP276" s="9"/>
      <c r="PQ276" s="9"/>
      <c r="PR276" s="9"/>
      <c r="PS276" s="9"/>
      <c r="PT276" s="9"/>
      <c r="PU276" s="9"/>
      <c r="PV276" s="18"/>
      <c r="PW276" s="10"/>
      <c r="PX276" s="10"/>
      <c r="PY276" s="15"/>
      <c r="PZ276" s="9"/>
      <c r="QA276" s="9"/>
      <c r="QB276" s="9"/>
      <c r="QC276" s="9"/>
      <c r="QD276" s="9"/>
      <c r="QE276" s="9"/>
      <c r="QF276" s="18"/>
      <c r="QG276" s="10"/>
      <c r="QH276" s="10"/>
      <c r="QI276" s="10"/>
      <c r="QJ276" s="10"/>
      <c r="QK276" s="10"/>
      <c r="QL276" s="10"/>
      <c r="QM276" s="10"/>
      <c r="QN276" s="10"/>
      <c r="QO276" s="10"/>
      <c r="QP276" s="10"/>
      <c r="QQ276" s="10"/>
      <c r="QR276" s="10"/>
      <c r="QS276" s="10"/>
      <c r="QT276" s="10"/>
      <c r="QU276" s="13"/>
      <c r="QV276" s="9"/>
      <c r="QW276" s="9"/>
      <c r="QX276" s="9"/>
      <c r="QY276" s="9"/>
      <c r="QZ276" s="9"/>
      <c r="RA276" s="9"/>
      <c r="RB276" s="9"/>
      <c r="RC276" s="10"/>
      <c r="RD276" s="10"/>
      <c r="RE276" s="10"/>
      <c r="RF276" s="29"/>
      <c r="RG276" s="9"/>
      <c r="RH276" s="9"/>
      <c r="RI276" s="9"/>
      <c r="RJ276" s="9"/>
      <c r="RK276" s="9"/>
      <c r="RL276" s="9"/>
      <c r="RM276" s="16"/>
      <c r="RN276" s="10"/>
      <c r="RO276" s="10"/>
      <c r="RP276" s="10"/>
      <c r="RQ276" s="11"/>
      <c r="RR276" s="9"/>
      <c r="RS276" s="9"/>
      <c r="RT276" s="9"/>
      <c r="RU276" s="9"/>
      <c r="RV276" s="9"/>
      <c r="RW276" s="9"/>
      <c r="RX276" s="9"/>
      <c r="RY276" s="15"/>
      <c r="RZ276" s="10"/>
      <c r="SA276" s="10"/>
      <c r="SB276" s="10"/>
      <c r="SC276" s="10"/>
      <c r="SD276" s="10"/>
      <c r="SE276" s="17"/>
      <c r="SF276" s="9"/>
      <c r="SG276" s="9"/>
      <c r="SH276" s="9"/>
      <c r="SI276" s="9"/>
      <c r="SJ276" s="9"/>
      <c r="SK276" s="9"/>
      <c r="SL276" s="16"/>
      <c r="SM276" s="10"/>
      <c r="SN276" s="10"/>
      <c r="SO276" s="10"/>
      <c r="SP276" s="17"/>
      <c r="SQ276" s="17"/>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9"/>
      <c r="TT276" s="9"/>
    </row>
    <row r="277" spans="1:540" ht="9.6" customHeight="1" x14ac:dyDescent="0.3">
      <c r="A277" s="9"/>
      <c r="B277" s="9"/>
      <c r="C277" s="9"/>
      <c r="D277" s="9"/>
      <c r="E277" s="9"/>
      <c r="F277" s="9"/>
      <c r="G277" s="9"/>
      <c r="H277" s="9"/>
      <c r="I277" s="9"/>
      <c r="J277" s="9"/>
      <c r="K277" s="9"/>
      <c r="L277" s="9"/>
      <c r="M277" s="9"/>
      <c r="N277" s="9"/>
      <c r="O277" s="9"/>
      <c r="P277" s="9"/>
      <c r="Q277" s="9"/>
      <c r="R277" s="9"/>
      <c r="S277" s="9"/>
      <c r="T277" s="9"/>
      <c r="U277" s="9"/>
      <c r="V277" s="13"/>
      <c r="W277" s="10"/>
      <c r="X277" s="10"/>
      <c r="Y277" s="10"/>
      <c r="Z277" s="10"/>
      <c r="AA277" s="10"/>
      <c r="AB277" s="10"/>
      <c r="AC277" s="16"/>
      <c r="AD277" s="9"/>
      <c r="AE277" s="17"/>
      <c r="AF277" s="12"/>
      <c r="AG277" s="10"/>
      <c r="AH277" s="10"/>
      <c r="AI277" s="10"/>
      <c r="AJ277" s="10"/>
      <c r="AK277" s="10"/>
      <c r="AL277" s="18"/>
      <c r="AM277" s="9"/>
      <c r="AN277" s="9"/>
      <c r="AO277" s="9"/>
      <c r="AP277" s="9"/>
      <c r="AQ277" s="17"/>
      <c r="AR277" s="12"/>
      <c r="AS277" s="10"/>
      <c r="AT277" s="10"/>
      <c r="AU277" s="10"/>
      <c r="AV277" s="10"/>
      <c r="AW277" s="10"/>
      <c r="AX277" s="12"/>
      <c r="AY277" s="17"/>
      <c r="AZ277" s="9"/>
      <c r="BA277" s="22"/>
      <c r="BB277" s="10"/>
      <c r="BC277" s="37"/>
      <c r="BD277" s="9"/>
      <c r="BE277" s="9"/>
      <c r="BF277" s="9"/>
      <c r="BG277" s="9"/>
      <c r="BH277" s="11"/>
      <c r="BI277" s="10"/>
      <c r="BJ277" s="10"/>
      <c r="BK277" s="10"/>
      <c r="BL277" s="10"/>
      <c r="BM277" s="10"/>
      <c r="BN277" s="10"/>
      <c r="BO277" s="18"/>
      <c r="BP277" s="9"/>
      <c r="BQ277" s="9"/>
      <c r="BR277" s="9"/>
      <c r="BS277" s="9"/>
      <c r="BT277" s="9"/>
      <c r="BU277" s="9"/>
      <c r="BV277" s="22"/>
      <c r="BW277" s="15"/>
      <c r="BX277" s="22"/>
      <c r="BY277" s="9"/>
      <c r="BZ277" s="9"/>
      <c r="CA277" s="9"/>
      <c r="CB277" s="9"/>
      <c r="CC277" s="9"/>
      <c r="CD277" s="16"/>
      <c r="CE277" s="10"/>
      <c r="CF277" s="22"/>
      <c r="CG277" s="16"/>
      <c r="CH277" s="10"/>
      <c r="CI277" s="10"/>
      <c r="CJ277" s="10"/>
      <c r="CK277" s="10"/>
      <c r="CL277" s="10"/>
      <c r="CM277" s="10"/>
      <c r="CN277" s="13"/>
      <c r="CO277" s="9"/>
      <c r="CP277" s="9"/>
      <c r="CQ277" s="9"/>
      <c r="CR277" s="9"/>
      <c r="CS277" s="9"/>
      <c r="CT277" s="17"/>
      <c r="CU277" s="15"/>
      <c r="CV277" s="10"/>
      <c r="CW277" s="10"/>
      <c r="CX277" s="10"/>
      <c r="CY277" s="10"/>
      <c r="CZ277" s="10"/>
      <c r="DA277" s="10"/>
      <c r="DB277" s="17"/>
      <c r="DC277" s="9"/>
      <c r="DD277" s="9"/>
      <c r="DE277" s="9"/>
      <c r="DF277" s="9"/>
      <c r="DG277" s="9"/>
      <c r="DH277" s="9"/>
      <c r="DI277" s="17"/>
      <c r="DJ277" s="10"/>
      <c r="DK277" s="10"/>
      <c r="DL277" s="10"/>
      <c r="DM277" s="10"/>
      <c r="DN277" s="10"/>
      <c r="DO277" s="10"/>
      <c r="DP277" s="11"/>
      <c r="DQ277" s="9"/>
      <c r="DR277" s="9"/>
      <c r="DS277" s="9"/>
      <c r="DT277" s="9"/>
      <c r="DU277" s="9"/>
      <c r="DV277" s="9"/>
      <c r="DW277" s="9"/>
      <c r="DX277" s="11"/>
      <c r="DY277" s="11"/>
      <c r="DZ277" s="9"/>
      <c r="EA277" s="9"/>
      <c r="EB277" s="9"/>
      <c r="EC277" s="9"/>
      <c r="ED277" s="9"/>
      <c r="EE277" s="9"/>
      <c r="EF277" s="9"/>
      <c r="EG277" s="9"/>
      <c r="EH277" s="9"/>
      <c r="EI277" s="13"/>
      <c r="EJ277" s="10"/>
      <c r="EK277" s="10"/>
      <c r="EL277" s="10"/>
      <c r="EM277" s="10"/>
      <c r="EN277" s="10"/>
      <c r="EO277" s="10"/>
      <c r="EP277" s="23"/>
      <c r="EQ277" s="9"/>
      <c r="ER277" s="9"/>
      <c r="ES277" s="9"/>
      <c r="ET277" s="13"/>
      <c r="EU277" s="10"/>
      <c r="EV277" s="10"/>
      <c r="EW277" s="10"/>
      <c r="EX277" s="10"/>
      <c r="EY277" s="10"/>
      <c r="EZ277" s="10"/>
      <c r="FA277" s="16"/>
      <c r="FB277" s="9"/>
      <c r="FC277" s="9"/>
      <c r="FD277" s="18"/>
      <c r="FE277" s="10"/>
      <c r="FF277" s="10"/>
      <c r="FG277" s="10"/>
      <c r="FH277" s="10"/>
      <c r="FI277" s="10"/>
      <c r="FJ277" s="10"/>
      <c r="FK277" s="32"/>
      <c r="FL277" s="9"/>
      <c r="FM277" s="9"/>
      <c r="FN277" s="14"/>
      <c r="FO277" s="10"/>
      <c r="FP277" s="10"/>
      <c r="FQ277" s="10"/>
      <c r="FR277" s="10"/>
      <c r="FS277" s="10"/>
      <c r="FT277" s="13"/>
      <c r="FU277" s="9"/>
      <c r="FV277" s="9"/>
      <c r="FW277" s="9"/>
      <c r="FX277" s="9"/>
      <c r="FY277" s="9"/>
      <c r="FZ277" s="9"/>
      <c r="GA277" s="9"/>
      <c r="GB277" s="9"/>
      <c r="GC277" s="9"/>
      <c r="GD277" s="9"/>
      <c r="GE277" s="9"/>
      <c r="GF277" s="9"/>
      <c r="GG277" s="9"/>
      <c r="GH277" s="10"/>
      <c r="GI277" s="10"/>
      <c r="GJ277" s="10"/>
      <c r="GK277" s="10"/>
      <c r="GL277" s="10"/>
      <c r="GM277" s="10"/>
      <c r="GN277" s="15"/>
      <c r="GO277" s="9"/>
      <c r="GP277" s="9"/>
      <c r="GQ277" s="16"/>
      <c r="GR277" s="10"/>
      <c r="GS277" s="10"/>
      <c r="GT277" s="10"/>
      <c r="GU277" s="10"/>
      <c r="GV277" s="10"/>
      <c r="GW277" s="10"/>
      <c r="GX277" s="34"/>
      <c r="GY277" s="9"/>
      <c r="GZ277" s="9"/>
      <c r="HA277" s="9"/>
      <c r="HB277" s="10"/>
      <c r="HC277" s="10"/>
      <c r="HD277" s="10"/>
      <c r="HE277" s="10"/>
      <c r="HF277" s="10"/>
      <c r="HG277" s="10"/>
      <c r="HH277" s="15"/>
      <c r="HI277" s="9"/>
      <c r="HJ277" s="9"/>
      <c r="HK277" s="9"/>
      <c r="HL277" s="9"/>
      <c r="HM277" s="9"/>
      <c r="HN277" s="12"/>
      <c r="HO277" s="10"/>
      <c r="HP277" s="10"/>
      <c r="HQ277" s="10"/>
      <c r="HR277" s="10"/>
      <c r="HS277" s="10"/>
      <c r="HT277" s="10"/>
      <c r="HU277" s="17"/>
      <c r="HV277" s="9"/>
      <c r="HW277" s="22"/>
      <c r="HX277" s="12"/>
      <c r="HY277" s="10"/>
      <c r="HZ277" s="9"/>
      <c r="IA277" s="9"/>
      <c r="IB277" s="9"/>
      <c r="IC277" s="9"/>
      <c r="ID277" s="9"/>
      <c r="IE277" s="9"/>
      <c r="IF277" s="9"/>
      <c r="IG277" s="9"/>
      <c r="IH277" s="9"/>
      <c r="II277" s="9"/>
      <c r="IJ277" s="9"/>
      <c r="IK277" s="9"/>
      <c r="IL277" s="9"/>
      <c r="IM277" s="9"/>
      <c r="IN277" s="9"/>
      <c r="IO277" s="9"/>
      <c r="IP277" s="9"/>
      <c r="IQ277" s="9"/>
      <c r="IR277" s="11"/>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7"/>
      <c r="JS277" s="9"/>
      <c r="JT277" s="9"/>
      <c r="JU277" s="9"/>
      <c r="JV277" s="9"/>
      <c r="JW277" s="9"/>
      <c r="JX277" s="9"/>
      <c r="JY277" s="13"/>
      <c r="JZ277" s="10"/>
      <c r="KA277" s="10"/>
      <c r="KB277" s="13"/>
      <c r="KC277" s="9"/>
      <c r="KD277" s="9"/>
      <c r="KE277" s="9"/>
      <c r="KF277" s="9"/>
      <c r="KG277" s="9"/>
      <c r="KH277" s="17"/>
      <c r="KI277" s="15"/>
      <c r="KJ277" s="10"/>
      <c r="KK277" s="10"/>
      <c r="KL277" s="10"/>
      <c r="KM277" s="10"/>
      <c r="KN277" s="10"/>
      <c r="KO277" s="12"/>
      <c r="KP277" s="9"/>
      <c r="KQ277" s="9"/>
      <c r="KR277" s="9"/>
      <c r="KS277" s="9"/>
      <c r="KT277" s="9"/>
      <c r="KU277" s="9"/>
      <c r="KV277" s="9"/>
      <c r="KW277" s="23"/>
      <c r="KX277" s="10"/>
      <c r="KY277" s="10"/>
      <c r="KZ277" s="16"/>
      <c r="LA277" s="9"/>
      <c r="LB277" s="18"/>
      <c r="LC277" s="10"/>
      <c r="LD277" s="10"/>
      <c r="LE277" s="10"/>
      <c r="LF277" s="10"/>
      <c r="LG277" s="11"/>
      <c r="LH277" s="9"/>
      <c r="LI277" s="9"/>
      <c r="LJ277" s="9"/>
      <c r="LK277" s="9"/>
      <c r="LL277" s="9"/>
      <c r="LM277" s="9"/>
      <c r="LN277" s="9"/>
      <c r="LO277" s="13"/>
      <c r="LP277" s="10"/>
      <c r="LQ277" s="10"/>
      <c r="LR277" s="10"/>
      <c r="LS277" s="10"/>
      <c r="LT277" s="10"/>
      <c r="LU277" s="10"/>
      <c r="LV277" s="10"/>
      <c r="LW277" s="10"/>
      <c r="LX277" s="15"/>
      <c r="LY277" s="10"/>
      <c r="LZ277" s="10"/>
      <c r="MA277" s="10"/>
      <c r="MB277" s="10"/>
      <c r="MC277" s="10"/>
      <c r="MD277" s="10"/>
      <c r="ME277" s="10"/>
      <c r="MF277" s="16"/>
      <c r="MG277" s="9"/>
      <c r="MH277" s="12"/>
      <c r="MI277" s="24"/>
      <c r="MJ277" s="22"/>
      <c r="MK277" s="9"/>
      <c r="ML277" s="9"/>
      <c r="MM277" s="9"/>
      <c r="MN277" s="9"/>
      <c r="MO277" s="9"/>
      <c r="MP277" s="9"/>
      <c r="MQ277" s="16"/>
      <c r="MR277" s="10"/>
      <c r="MS277" s="10"/>
      <c r="MT277" s="10"/>
      <c r="MU277" s="10"/>
      <c r="MV277" s="10"/>
      <c r="MW277" s="10"/>
      <c r="MX277" s="12"/>
      <c r="MY277" s="9"/>
      <c r="MZ277" s="9"/>
      <c r="NA277" s="9"/>
      <c r="NB277" s="9"/>
      <c r="NC277" s="9"/>
      <c r="ND277" s="9"/>
      <c r="NE277" s="9"/>
      <c r="NF277" s="13"/>
      <c r="NG277" s="10"/>
      <c r="NH277" s="10"/>
      <c r="NI277" s="10"/>
      <c r="NJ277" s="10"/>
      <c r="NK277" s="10"/>
      <c r="NL277" s="10"/>
      <c r="NM277" s="10"/>
      <c r="NN277" s="12"/>
      <c r="NO277" s="9"/>
      <c r="NP277" s="9"/>
      <c r="NQ277" s="9"/>
      <c r="NR277" s="9"/>
      <c r="NS277" s="9"/>
      <c r="NT277" s="9"/>
      <c r="NU277" s="9"/>
      <c r="NV277" s="18"/>
      <c r="NW277" s="10"/>
      <c r="NX277" s="10"/>
      <c r="NY277" s="10"/>
      <c r="NZ277" s="10"/>
      <c r="OA277" s="10"/>
      <c r="OB277" s="10"/>
      <c r="OC277" s="10"/>
      <c r="OD277" s="10"/>
      <c r="OE277" s="15"/>
      <c r="OF277" s="12"/>
      <c r="OG277" s="10"/>
      <c r="OH277" s="10"/>
      <c r="OI277" s="10"/>
      <c r="OJ277" s="10"/>
      <c r="OK277" s="10"/>
      <c r="OL277" s="10"/>
      <c r="OM277" s="10"/>
      <c r="ON277" s="10"/>
      <c r="OO277" s="10"/>
      <c r="OP277" s="10"/>
      <c r="OQ277" s="29"/>
      <c r="OR277" s="9"/>
      <c r="OS277" s="9"/>
      <c r="OT277" s="9"/>
      <c r="OU277" s="9"/>
      <c r="OV277" s="9"/>
      <c r="OW277" s="9"/>
      <c r="OX277" s="17"/>
      <c r="OY277" s="15"/>
      <c r="OZ277" s="10"/>
      <c r="PA277" s="10"/>
      <c r="PB277" s="10"/>
      <c r="PC277" s="11"/>
      <c r="PD277" s="9"/>
      <c r="PE277" s="9"/>
      <c r="PF277" s="9"/>
      <c r="PG277" s="9"/>
      <c r="PH277" s="9"/>
      <c r="PI277" s="9"/>
      <c r="PJ277" s="9"/>
      <c r="PK277" s="28"/>
      <c r="PL277" s="10"/>
      <c r="PM277" s="10"/>
      <c r="PN277" s="10"/>
      <c r="PO277" s="22"/>
      <c r="PP277" s="9"/>
      <c r="PQ277" s="9"/>
      <c r="PR277" s="9"/>
      <c r="PS277" s="9"/>
      <c r="PT277" s="9"/>
      <c r="PU277" s="9"/>
      <c r="PV277" s="18"/>
      <c r="PW277" s="10"/>
      <c r="PX277" s="10"/>
      <c r="PY277" s="15"/>
      <c r="PZ277" s="9"/>
      <c r="QA277" s="9"/>
      <c r="QB277" s="9"/>
      <c r="QC277" s="9"/>
      <c r="QD277" s="9"/>
      <c r="QE277" s="9"/>
      <c r="QF277" s="14"/>
      <c r="QG277" s="10"/>
      <c r="QH277" s="10"/>
      <c r="QI277" s="10"/>
      <c r="QJ277" s="10"/>
      <c r="QK277" s="10"/>
      <c r="QL277" s="10"/>
      <c r="QM277" s="10"/>
      <c r="QN277" s="10"/>
      <c r="QO277" s="10"/>
      <c r="QP277" s="10"/>
      <c r="QQ277" s="10"/>
      <c r="QR277" s="10"/>
      <c r="QS277" s="10"/>
      <c r="QT277" s="10"/>
      <c r="QU277" s="13"/>
      <c r="QV277" s="9"/>
      <c r="QW277" s="9"/>
      <c r="QX277" s="9"/>
      <c r="QY277" s="9"/>
      <c r="QZ277" s="9"/>
      <c r="RA277" s="9"/>
      <c r="RB277" s="9"/>
      <c r="RC277" s="10"/>
      <c r="RD277" s="10"/>
      <c r="RE277" s="10"/>
      <c r="RF277" s="29"/>
      <c r="RG277" s="9"/>
      <c r="RH277" s="9"/>
      <c r="RI277" s="9"/>
      <c r="RJ277" s="9"/>
      <c r="RK277" s="9"/>
      <c r="RL277" s="9"/>
      <c r="RM277" s="18"/>
      <c r="RN277" s="10"/>
      <c r="RO277" s="10"/>
      <c r="RP277" s="10"/>
      <c r="RQ277" s="11"/>
      <c r="RR277" s="9"/>
      <c r="RS277" s="9"/>
      <c r="RT277" s="9"/>
      <c r="RU277" s="9"/>
      <c r="RV277" s="9"/>
      <c r="RW277" s="9"/>
      <c r="RX277" s="9"/>
      <c r="RY277" s="15"/>
      <c r="RZ277" s="10"/>
      <c r="SA277" s="10"/>
      <c r="SB277" s="10"/>
      <c r="SC277" s="10"/>
      <c r="SD277" s="10"/>
      <c r="SE277" s="17"/>
      <c r="SF277" s="9"/>
      <c r="SG277" s="9"/>
      <c r="SH277" s="9"/>
      <c r="SI277" s="9"/>
      <c r="SJ277" s="9"/>
      <c r="SK277" s="9"/>
      <c r="SL277" s="16"/>
      <c r="SM277" s="10"/>
      <c r="SN277" s="10"/>
      <c r="SO277" s="13"/>
      <c r="SP277" s="9"/>
      <c r="SQ277" s="2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9"/>
      <c r="TT277" s="9"/>
    </row>
    <row r="278" spans="1:540" ht="9.6" customHeight="1" x14ac:dyDescent="0.3">
      <c r="A278" s="9"/>
      <c r="B278" s="9"/>
      <c r="C278" s="9"/>
      <c r="D278" s="9"/>
      <c r="E278" s="9"/>
      <c r="F278" s="9"/>
      <c r="G278" s="9"/>
      <c r="H278" s="9"/>
      <c r="I278" s="9"/>
      <c r="J278" s="9"/>
      <c r="K278" s="9"/>
      <c r="L278" s="9"/>
      <c r="M278" s="9"/>
      <c r="N278" s="9"/>
      <c r="O278" s="9"/>
      <c r="P278" s="9"/>
      <c r="Q278" s="9"/>
      <c r="R278" s="9"/>
      <c r="S278" s="9"/>
      <c r="T278" s="9"/>
      <c r="U278" s="9"/>
      <c r="V278" s="13"/>
      <c r="W278" s="10"/>
      <c r="X278" s="10"/>
      <c r="Y278" s="10"/>
      <c r="Z278" s="10"/>
      <c r="AA278" s="10"/>
      <c r="AB278" s="10"/>
      <c r="AC278" s="16"/>
      <c r="AD278" s="9"/>
      <c r="AE278" s="9"/>
      <c r="AF278" s="12"/>
      <c r="AG278" s="10"/>
      <c r="AH278" s="10"/>
      <c r="AI278" s="10"/>
      <c r="AJ278" s="10"/>
      <c r="AK278" s="14"/>
      <c r="AL278" s="9"/>
      <c r="AM278" s="9"/>
      <c r="AN278" s="9"/>
      <c r="AO278" s="9"/>
      <c r="AP278" s="9"/>
      <c r="AQ278" s="17"/>
      <c r="AR278" s="12"/>
      <c r="AS278" s="10"/>
      <c r="AT278" s="10"/>
      <c r="AU278" s="10"/>
      <c r="AV278" s="10"/>
      <c r="AW278" s="10"/>
      <c r="AX278" s="12"/>
      <c r="AY278" s="17"/>
      <c r="AZ278" s="22"/>
      <c r="BA278" s="28"/>
      <c r="BB278" s="10"/>
      <c r="BC278" s="20"/>
      <c r="BD278" s="9"/>
      <c r="BE278" s="9"/>
      <c r="BF278" s="9"/>
      <c r="BG278" s="17"/>
      <c r="BH278" s="15"/>
      <c r="BI278" s="10"/>
      <c r="BJ278" s="10"/>
      <c r="BK278" s="10"/>
      <c r="BL278" s="10"/>
      <c r="BM278" s="10"/>
      <c r="BN278" s="10"/>
      <c r="BO278" s="18"/>
      <c r="BP278" s="9"/>
      <c r="BQ278" s="9"/>
      <c r="BR278" s="9"/>
      <c r="BS278" s="9"/>
      <c r="BT278" s="9"/>
      <c r="BU278" s="9"/>
      <c r="BV278" s="9"/>
      <c r="BW278" s="9"/>
      <c r="BX278" s="9"/>
      <c r="BY278" s="9"/>
      <c r="BZ278" s="9"/>
      <c r="CA278" s="9"/>
      <c r="CB278" s="9"/>
      <c r="CC278" s="9"/>
      <c r="CD278" s="14"/>
      <c r="CE278" s="12"/>
      <c r="CF278" s="17"/>
      <c r="CG278" s="22"/>
      <c r="CH278" s="10"/>
      <c r="CI278" s="10"/>
      <c r="CJ278" s="10"/>
      <c r="CK278" s="10"/>
      <c r="CL278" s="10"/>
      <c r="CM278" s="10"/>
      <c r="CN278" s="15"/>
      <c r="CO278" s="9"/>
      <c r="CP278" s="9"/>
      <c r="CQ278" s="9"/>
      <c r="CR278" s="9"/>
      <c r="CS278" s="9"/>
      <c r="CT278" s="17"/>
      <c r="CU278" s="15"/>
      <c r="CV278" s="10"/>
      <c r="CW278" s="10"/>
      <c r="CX278" s="10"/>
      <c r="CY278" s="10"/>
      <c r="CZ278" s="10"/>
      <c r="DA278" s="10"/>
      <c r="DB278" s="17"/>
      <c r="DC278" s="9"/>
      <c r="DD278" s="9"/>
      <c r="DE278" s="9"/>
      <c r="DF278" s="9"/>
      <c r="DG278" s="9"/>
      <c r="DH278" s="9"/>
      <c r="DI278" s="18"/>
      <c r="DJ278" s="10"/>
      <c r="DK278" s="10"/>
      <c r="DL278" s="10"/>
      <c r="DM278" s="10"/>
      <c r="DN278" s="10"/>
      <c r="DO278" s="10"/>
      <c r="DP278" s="11"/>
      <c r="DQ278" s="9"/>
      <c r="DR278" s="9"/>
      <c r="DS278" s="9"/>
      <c r="DT278" s="9"/>
      <c r="DU278" s="9"/>
      <c r="DV278" s="9"/>
      <c r="DW278" s="9"/>
      <c r="DX278" s="9"/>
      <c r="DY278" s="9"/>
      <c r="DZ278" s="9"/>
      <c r="EA278" s="9"/>
      <c r="EB278" s="9"/>
      <c r="EC278" s="9"/>
      <c r="ED278" s="9"/>
      <c r="EE278" s="9"/>
      <c r="EF278" s="9"/>
      <c r="EG278" s="9"/>
      <c r="EH278" s="9"/>
      <c r="EI278" s="14"/>
      <c r="EJ278" s="10"/>
      <c r="EK278" s="10"/>
      <c r="EL278" s="10"/>
      <c r="EM278" s="10"/>
      <c r="EN278" s="10"/>
      <c r="EO278" s="10"/>
      <c r="EP278" s="23"/>
      <c r="EQ278" s="9"/>
      <c r="ER278" s="9"/>
      <c r="ES278" s="9"/>
      <c r="ET278" s="13"/>
      <c r="EU278" s="10"/>
      <c r="EV278" s="10"/>
      <c r="EW278" s="10"/>
      <c r="EX278" s="10"/>
      <c r="EY278" s="10"/>
      <c r="EZ278" s="10"/>
      <c r="FA278" s="16"/>
      <c r="FB278" s="9"/>
      <c r="FC278" s="9"/>
      <c r="FD278" s="18"/>
      <c r="FE278" s="10"/>
      <c r="FF278" s="10"/>
      <c r="FG278" s="10"/>
      <c r="FH278" s="10"/>
      <c r="FI278" s="10"/>
      <c r="FJ278" s="10"/>
      <c r="FK278" s="32"/>
      <c r="FL278" s="9"/>
      <c r="FM278" s="9"/>
      <c r="FN278" s="14"/>
      <c r="FO278" s="10"/>
      <c r="FP278" s="10"/>
      <c r="FQ278" s="10"/>
      <c r="FR278" s="10"/>
      <c r="FS278" s="15"/>
      <c r="FT278" s="22"/>
      <c r="FU278" s="9"/>
      <c r="FV278" s="9"/>
      <c r="FW278" s="9"/>
      <c r="FX278" s="9"/>
      <c r="FY278" s="9"/>
      <c r="FZ278" s="9"/>
      <c r="GA278" s="9"/>
      <c r="GB278" s="9"/>
      <c r="GC278" s="9"/>
      <c r="GD278" s="9"/>
      <c r="GE278" s="9"/>
      <c r="GF278" s="9"/>
      <c r="GG278" s="9"/>
      <c r="GH278" s="10"/>
      <c r="GI278" s="10"/>
      <c r="GJ278" s="10"/>
      <c r="GK278" s="10"/>
      <c r="GL278" s="10"/>
      <c r="GM278" s="10"/>
      <c r="GN278" s="15"/>
      <c r="GO278" s="9"/>
      <c r="GP278" s="9"/>
      <c r="GQ278" s="16"/>
      <c r="GR278" s="10"/>
      <c r="GS278" s="10"/>
      <c r="GT278" s="10"/>
      <c r="GU278" s="10"/>
      <c r="GV278" s="10"/>
      <c r="GW278" s="10"/>
      <c r="GX278" s="20"/>
      <c r="GY278" s="9"/>
      <c r="GZ278" s="9"/>
      <c r="HA278" s="9"/>
      <c r="HB278" s="10"/>
      <c r="HC278" s="10"/>
      <c r="HD278" s="10"/>
      <c r="HE278" s="10"/>
      <c r="HF278" s="10"/>
      <c r="HG278" s="10"/>
      <c r="HH278" s="15"/>
      <c r="HI278" s="9"/>
      <c r="HJ278" s="9"/>
      <c r="HK278" s="9"/>
      <c r="HL278" s="9"/>
      <c r="HM278" s="9"/>
      <c r="HN278" s="12"/>
      <c r="HO278" s="10"/>
      <c r="HP278" s="10"/>
      <c r="HQ278" s="10"/>
      <c r="HR278" s="10"/>
      <c r="HS278" s="10"/>
      <c r="HT278" s="10"/>
      <c r="HU278" s="17"/>
      <c r="HV278" s="17"/>
      <c r="HW278" s="11"/>
      <c r="HX278" s="10"/>
      <c r="HY278" s="10"/>
      <c r="HZ278" s="9"/>
      <c r="IA278" s="9"/>
      <c r="IB278" s="9"/>
      <c r="IC278" s="9"/>
      <c r="ID278" s="9"/>
      <c r="IE278" s="9"/>
      <c r="IF278" s="9"/>
      <c r="IG278" s="9"/>
      <c r="IH278" s="9"/>
      <c r="II278" s="9"/>
      <c r="IJ278" s="9"/>
      <c r="IK278" s="9"/>
      <c r="IL278" s="9"/>
      <c r="IM278" s="9"/>
      <c r="IN278" s="9"/>
      <c r="IO278" s="9"/>
      <c r="IP278" s="9"/>
      <c r="IQ278" s="9"/>
      <c r="IR278" s="11"/>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7"/>
      <c r="JS278" s="9"/>
      <c r="JT278" s="9"/>
      <c r="JU278" s="9"/>
      <c r="JV278" s="9"/>
      <c r="JW278" s="9"/>
      <c r="JX278" s="9"/>
      <c r="JY278" s="13"/>
      <c r="JZ278" s="10"/>
      <c r="KA278" s="10"/>
      <c r="KB278" s="16"/>
      <c r="KC278" s="9"/>
      <c r="KD278" s="9"/>
      <c r="KE278" s="9"/>
      <c r="KF278" s="9"/>
      <c r="KG278" s="9"/>
      <c r="KH278" s="14"/>
      <c r="KI278" s="10"/>
      <c r="KJ278" s="10"/>
      <c r="KK278" s="10"/>
      <c r="KL278" s="10"/>
      <c r="KM278" s="10"/>
      <c r="KN278" s="10"/>
      <c r="KO278" s="12"/>
      <c r="KP278" s="9"/>
      <c r="KQ278" s="9"/>
      <c r="KR278" s="9"/>
      <c r="KS278" s="9"/>
      <c r="KT278" s="9"/>
      <c r="KU278" s="9"/>
      <c r="KV278" s="9"/>
      <c r="KW278" s="13"/>
      <c r="KX278" s="10"/>
      <c r="KY278" s="16"/>
      <c r="KZ278" s="9"/>
      <c r="LA278" s="9"/>
      <c r="LB278" s="18"/>
      <c r="LC278" s="10"/>
      <c r="LD278" s="10"/>
      <c r="LE278" s="10"/>
      <c r="LF278" s="10"/>
      <c r="LG278" s="11"/>
      <c r="LH278" s="9"/>
      <c r="LI278" s="9"/>
      <c r="LJ278" s="9"/>
      <c r="LK278" s="9"/>
      <c r="LL278" s="9"/>
      <c r="LM278" s="9"/>
      <c r="LN278" s="9"/>
      <c r="LO278" s="13"/>
      <c r="LP278" s="10"/>
      <c r="LQ278" s="10"/>
      <c r="LR278" s="10"/>
      <c r="LS278" s="10"/>
      <c r="LT278" s="10"/>
      <c r="LU278" s="10"/>
      <c r="LV278" s="10"/>
      <c r="LW278" s="10"/>
      <c r="LX278" s="10"/>
      <c r="LY278" s="10"/>
      <c r="LZ278" s="10"/>
      <c r="MA278" s="10"/>
      <c r="MB278" s="10"/>
      <c r="MC278" s="10"/>
      <c r="MD278" s="10"/>
      <c r="ME278" s="12"/>
      <c r="MF278" s="18"/>
      <c r="MG278" s="9"/>
      <c r="MH278" s="10"/>
      <c r="MI278" s="10"/>
      <c r="MJ278" s="18"/>
      <c r="MK278" s="9"/>
      <c r="ML278" s="9"/>
      <c r="MM278" s="9"/>
      <c r="MN278" s="9"/>
      <c r="MO278" s="9"/>
      <c r="MP278" s="9"/>
      <c r="MQ278" s="18"/>
      <c r="MR278" s="10"/>
      <c r="MS278" s="10"/>
      <c r="MT278" s="10"/>
      <c r="MU278" s="10"/>
      <c r="MV278" s="10"/>
      <c r="MW278" s="10"/>
      <c r="MX278" s="12"/>
      <c r="MY278" s="9"/>
      <c r="MZ278" s="9"/>
      <c r="NA278" s="9"/>
      <c r="NB278" s="9"/>
      <c r="NC278" s="9"/>
      <c r="ND278" s="9"/>
      <c r="NE278" s="9"/>
      <c r="NF278" s="13"/>
      <c r="NG278" s="10"/>
      <c r="NH278" s="10"/>
      <c r="NI278" s="10"/>
      <c r="NJ278" s="10"/>
      <c r="NK278" s="10"/>
      <c r="NL278" s="10"/>
      <c r="NM278" s="10"/>
      <c r="NN278" s="12"/>
      <c r="NO278" s="9"/>
      <c r="NP278" s="9"/>
      <c r="NQ278" s="9"/>
      <c r="NR278" s="9"/>
      <c r="NS278" s="9"/>
      <c r="NT278" s="9"/>
      <c r="NU278" s="9"/>
      <c r="NV278" s="18"/>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9"/>
      <c r="OS278" s="9"/>
      <c r="OT278" s="9"/>
      <c r="OU278" s="9"/>
      <c r="OV278" s="9"/>
      <c r="OW278" s="9"/>
      <c r="OX278" s="17"/>
      <c r="OY278" s="15"/>
      <c r="OZ278" s="10"/>
      <c r="PA278" s="10"/>
      <c r="PB278" s="10"/>
      <c r="PC278" s="11"/>
      <c r="PD278" s="9"/>
      <c r="PE278" s="9"/>
      <c r="PF278" s="9"/>
      <c r="PG278" s="9"/>
      <c r="PH278" s="9"/>
      <c r="PI278" s="9"/>
      <c r="PJ278" s="9"/>
      <c r="PK278" s="13"/>
      <c r="PL278" s="10"/>
      <c r="PM278" s="10"/>
      <c r="PN278" s="10"/>
      <c r="PO278" s="22"/>
      <c r="PP278" s="9"/>
      <c r="PQ278" s="9"/>
      <c r="PR278" s="9"/>
      <c r="PS278" s="9"/>
      <c r="PT278" s="9"/>
      <c r="PU278" s="9"/>
      <c r="PV278" s="18"/>
      <c r="PW278" s="10"/>
      <c r="PX278" s="10"/>
      <c r="PY278" s="13"/>
      <c r="PZ278" s="9"/>
      <c r="QA278" s="9"/>
      <c r="QB278" s="9"/>
      <c r="QC278" s="9"/>
      <c r="QD278" s="9"/>
      <c r="QE278" s="13"/>
      <c r="QF278" s="10"/>
      <c r="QG278" s="10"/>
      <c r="QH278" s="10"/>
      <c r="QI278" s="10"/>
      <c r="QJ278" s="10"/>
      <c r="QK278" s="10"/>
      <c r="QL278" s="10"/>
      <c r="QM278" s="10"/>
      <c r="QN278" s="10"/>
      <c r="QO278" s="10"/>
      <c r="QP278" s="10"/>
      <c r="QQ278" s="10"/>
      <c r="QR278" s="10"/>
      <c r="QS278" s="10"/>
      <c r="QT278" s="10"/>
      <c r="QU278" s="13"/>
      <c r="QV278" s="9"/>
      <c r="QW278" s="9"/>
      <c r="QX278" s="9"/>
      <c r="QY278" s="9"/>
      <c r="QZ278" s="9"/>
      <c r="RA278" s="9"/>
      <c r="RB278" s="9"/>
      <c r="RC278" s="10"/>
      <c r="RD278" s="10"/>
      <c r="RE278" s="10"/>
      <c r="RF278" s="29"/>
      <c r="RG278" s="9"/>
      <c r="RH278" s="9"/>
      <c r="RI278" s="9"/>
      <c r="RJ278" s="9"/>
      <c r="RK278" s="9"/>
      <c r="RL278" s="9"/>
      <c r="RM278" s="22"/>
      <c r="RN278" s="10"/>
      <c r="RO278" s="10"/>
      <c r="RP278" s="10"/>
      <c r="RQ278" s="11"/>
      <c r="RR278" s="9"/>
      <c r="RS278" s="9"/>
      <c r="RT278" s="9"/>
      <c r="RU278" s="9"/>
      <c r="RV278" s="9"/>
      <c r="RW278" s="9"/>
      <c r="RX278" s="9"/>
      <c r="RY278" s="15"/>
      <c r="RZ278" s="10"/>
      <c r="SA278" s="10"/>
      <c r="SB278" s="10"/>
      <c r="SC278" s="10"/>
      <c r="SD278" s="10"/>
      <c r="SE278" s="17"/>
      <c r="SF278" s="9"/>
      <c r="SG278" s="9"/>
      <c r="SH278" s="9"/>
      <c r="SI278" s="9"/>
      <c r="SJ278" s="9"/>
      <c r="SK278" s="9"/>
      <c r="SL278" s="16"/>
      <c r="SM278" s="10"/>
      <c r="SN278" s="13"/>
      <c r="SO278" s="17"/>
      <c r="SP278" s="9"/>
      <c r="SQ278" s="2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9"/>
      <c r="TT278" s="9"/>
    </row>
    <row r="279" spans="1:540" ht="9.6" customHeight="1" x14ac:dyDescent="0.3">
      <c r="A279" s="9"/>
      <c r="B279" s="9"/>
      <c r="C279" s="9"/>
      <c r="D279" s="9"/>
      <c r="E279" s="9"/>
      <c r="F279" s="9"/>
      <c r="G279" s="9"/>
      <c r="H279" s="9"/>
      <c r="I279" s="9"/>
      <c r="J279" s="9"/>
      <c r="K279" s="9"/>
      <c r="L279" s="9"/>
      <c r="M279" s="9"/>
      <c r="N279" s="9"/>
      <c r="O279" s="9"/>
      <c r="P279" s="9"/>
      <c r="Q279" s="9"/>
      <c r="R279" s="9"/>
      <c r="S279" s="9"/>
      <c r="T279" s="9"/>
      <c r="U279" s="9"/>
      <c r="V279" s="13"/>
      <c r="W279" s="10"/>
      <c r="X279" s="10"/>
      <c r="Y279" s="10"/>
      <c r="Z279" s="10"/>
      <c r="AA279" s="10"/>
      <c r="AB279" s="10"/>
      <c r="AC279" s="18"/>
      <c r="AD279" s="17"/>
      <c r="AE279" s="14"/>
      <c r="AF279" s="10"/>
      <c r="AG279" s="10"/>
      <c r="AH279" s="10"/>
      <c r="AI279" s="25"/>
      <c r="AJ279" s="16"/>
      <c r="AK279" s="9"/>
      <c r="AL279" s="9"/>
      <c r="AM279" s="9"/>
      <c r="AN279" s="9"/>
      <c r="AO279" s="9"/>
      <c r="AP279" s="9"/>
      <c r="AQ279" s="17"/>
      <c r="AR279" s="12"/>
      <c r="AS279" s="10"/>
      <c r="AT279" s="10"/>
      <c r="AU279" s="10"/>
      <c r="AV279" s="10"/>
      <c r="AW279" s="10"/>
      <c r="AX279" s="12"/>
      <c r="AY279" s="17"/>
      <c r="AZ279" s="15"/>
      <c r="BA279" s="10"/>
      <c r="BB279" s="10"/>
      <c r="BC279" s="20"/>
      <c r="BD279" s="9"/>
      <c r="BE279" s="9"/>
      <c r="BF279" s="9"/>
      <c r="BG279" s="17"/>
      <c r="BH279" s="12"/>
      <c r="BI279" s="10"/>
      <c r="BJ279" s="10"/>
      <c r="BK279" s="10"/>
      <c r="BL279" s="10"/>
      <c r="BM279" s="10"/>
      <c r="BN279" s="10"/>
      <c r="BO279" s="18"/>
      <c r="BP279" s="9"/>
      <c r="BQ279" s="9"/>
      <c r="BR279" s="9"/>
      <c r="BS279" s="9"/>
      <c r="BT279" s="9"/>
      <c r="BU279" s="9"/>
      <c r="BV279" s="9"/>
      <c r="BW279" s="9"/>
      <c r="BX279" s="9"/>
      <c r="BY279" s="9"/>
      <c r="BZ279" s="9"/>
      <c r="CA279" s="9"/>
      <c r="CB279" s="9"/>
      <c r="CC279" s="9"/>
      <c r="CD279" s="10"/>
      <c r="CE279" s="11"/>
      <c r="CF279" s="9"/>
      <c r="CG279" s="9"/>
      <c r="CH279" s="25"/>
      <c r="CI279" s="10"/>
      <c r="CJ279" s="10"/>
      <c r="CK279" s="10"/>
      <c r="CL279" s="10"/>
      <c r="CM279" s="10"/>
      <c r="CN279" s="24"/>
      <c r="CO279" s="17"/>
      <c r="CP279" s="9"/>
      <c r="CQ279" s="9"/>
      <c r="CR279" s="9"/>
      <c r="CS279" s="9"/>
      <c r="CT279" s="17"/>
      <c r="CU279" s="15"/>
      <c r="CV279" s="10"/>
      <c r="CW279" s="10"/>
      <c r="CX279" s="10"/>
      <c r="CY279" s="10"/>
      <c r="CZ279" s="10"/>
      <c r="DA279" s="10"/>
      <c r="DB279" s="17"/>
      <c r="DC279" s="9"/>
      <c r="DD279" s="9"/>
      <c r="DE279" s="9"/>
      <c r="DF279" s="9"/>
      <c r="DG279" s="9"/>
      <c r="DH279" s="9"/>
      <c r="DI279" s="29"/>
      <c r="DJ279" s="10"/>
      <c r="DK279" s="10"/>
      <c r="DL279" s="10"/>
      <c r="DM279" s="10"/>
      <c r="DN279" s="10"/>
      <c r="DO279" s="10"/>
      <c r="DP279" s="11"/>
      <c r="DQ279" s="9"/>
      <c r="DR279" s="9"/>
      <c r="DS279" s="9"/>
      <c r="DT279" s="9"/>
      <c r="DU279" s="9"/>
      <c r="DV279" s="9"/>
      <c r="DW279" s="9"/>
      <c r="DX279" s="9"/>
      <c r="DY279" s="9"/>
      <c r="DZ279" s="9"/>
      <c r="EA279" s="9"/>
      <c r="EB279" s="9"/>
      <c r="EC279" s="9"/>
      <c r="ED279" s="9"/>
      <c r="EE279" s="9"/>
      <c r="EF279" s="9"/>
      <c r="EG279" s="9"/>
      <c r="EH279" s="9"/>
      <c r="EI279" s="11"/>
      <c r="EJ279" s="10"/>
      <c r="EK279" s="10"/>
      <c r="EL279" s="10"/>
      <c r="EM279" s="10"/>
      <c r="EN279" s="10"/>
      <c r="EO279" s="10"/>
      <c r="EP279" s="23"/>
      <c r="EQ279" s="9"/>
      <c r="ER279" s="9"/>
      <c r="ES279" s="9"/>
      <c r="ET279" s="13"/>
      <c r="EU279" s="10"/>
      <c r="EV279" s="10"/>
      <c r="EW279" s="10"/>
      <c r="EX279" s="10"/>
      <c r="EY279" s="10"/>
      <c r="EZ279" s="10"/>
      <c r="FA279" s="20"/>
      <c r="FB279" s="9"/>
      <c r="FC279" s="9"/>
      <c r="FD279" s="18"/>
      <c r="FE279" s="10"/>
      <c r="FF279" s="10"/>
      <c r="FG279" s="10"/>
      <c r="FH279" s="10"/>
      <c r="FI279" s="10"/>
      <c r="FJ279" s="10"/>
      <c r="FK279" s="13"/>
      <c r="FL279" s="9"/>
      <c r="FM279" s="16"/>
      <c r="FN279" s="10"/>
      <c r="FO279" s="10"/>
      <c r="FP279" s="10"/>
      <c r="FQ279" s="15"/>
      <c r="FR279" s="20"/>
      <c r="FS279" s="22"/>
      <c r="FT279" s="9"/>
      <c r="FU279" s="9"/>
      <c r="FV279" s="9"/>
      <c r="FW279" s="9"/>
      <c r="FX279" s="9"/>
      <c r="FY279" s="9"/>
      <c r="FZ279" s="9"/>
      <c r="GA279" s="9"/>
      <c r="GB279" s="9"/>
      <c r="GC279" s="9"/>
      <c r="GD279" s="9"/>
      <c r="GE279" s="9"/>
      <c r="GF279" s="9"/>
      <c r="GG279" s="9"/>
      <c r="GH279" s="10"/>
      <c r="GI279" s="10"/>
      <c r="GJ279" s="10"/>
      <c r="GK279" s="10"/>
      <c r="GL279" s="10"/>
      <c r="GM279" s="10"/>
      <c r="GN279" s="15"/>
      <c r="GO279" s="9"/>
      <c r="GP279" s="9"/>
      <c r="GQ279" s="16"/>
      <c r="GR279" s="10"/>
      <c r="GS279" s="10"/>
      <c r="GT279" s="10"/>
      <c r="GU279" s="10"/>
      <c r="GV279" s="10"/>
      <c r="GW279" s="10"/>
      <c r="GX279" s="11"/>
      <c r="GY279" s="9"/>
      <c r="GZ279" s="9"/>
      <c r="HA279" s="9"/>
      <c r="HB279" s="10"/>
      <c r="HC279" s="10"/>
      <c r="HD279" s="10"/>
      <c r="HE279" s="10"/>
      <c r="HF279" s="10"/>
      <c r="HG279" s="10"/>
      <c r="HH279" s="15"/>
      <c r="HI279" s="9"/>
      <c r="HJ279" s="9"/>
      <c r="HK279" s="9"/>
      <c r="HL279" s="9"/>
      <c r="HM279" s="9"/>
      <c r="HN279" s="12"/>
      <c r="HO279" s="10"/>
      <c r="HP279" s="10"/>
      <c r="HQ279" s="10"/>
      <c r="HR279" s="10"/>
      <c r="HS279" s="10"/>
      <c r="HT279" s="10"/>
      <c r="HU279" s="9"/>
      <c r="HV279" s="15"/>
      <c r="HW279" s="10"/>
      <c r="HX279" s="10"/>
      <c r="HY279" s="24"/>
      <c r="HZ279" s="9"/>
      <c r="IA279" s="9"/>
      <c r="IB279" s="9"/>
      <c r="IC279" s="9"/>
      <c r="ID279" s="9"/>
      <c r="IE279" s="9"/>
      <c r="IF279" s="9"/>
      <c r="IG279" s="9"/>
      <c r="IH279" s="9"/>
      <c r="II279" s="9"/>
      <c r="IJ279" s="9"/>
      <c r="IK279" s="9"/>
      <c r="IL279" s="9"/>
      <c r="IM279" s="9"/>
      <c r="IN279" s="9"/>
      <c r="IO279" s="9"/>
      <c r="IP279" s="9"/>
      <c r="IQ279" s="9"/>
      <c r="IR279" s="11"/>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7"/>
      <c r="JS279" s="9"/>
      <c r="JT279" s="9"/>
      <c r="JU279" s="9"/>
      <c r="JV279" s="9"/>
      <c r="JW279" s="9"/>
      <c r="JX279" s="9"/>
      <c r="JY279" s="13"/>
      <c r="JZ279" s="10"/>
      <c r="KA279" s="16"/>
      <c r="KB279" s="17"/>
      <c r="KC279" s="9"/>
      <c r="KD279" s="9"/>
      <c r="KE279" s="22"/>
      <c r="KF279" s="16"/>
      <c r="KG279" s="15"/>
      <c r="KH279" s="10"/>
      <c r="KI279" s="10"/>
      <c r="KJ279" s="10"/>
      <c r="KK279" s="10"/>
      <c r="KL279" s="10"/>
      <c r="KM279" s="10"/>
      <c r="KN279" s="10"/>
      <c r="KO279" s="12"/>
      <c r="KP279" s="9"/>
      <c r="KQ279" s="9"/>
      <c r="KR279" s="9"/>
      <c r="KS279" s="9"/>
      <c r="KT279" s="9"/>
      <c r="KU279" s="9"/>
      <c r="KV279" s="9"/>
      <c r="KW279" s="13"/>
      <c r="KX279" s="15"/>
      <c r="KY279" s="9"/>
      <c r="KZ279" s="9"/>
      <c r="LA279" s="9"/>
      <c r="LB279" s="18"/>
      <c r="LC279" s="10"/>
      <c r="LD279" s="10"/>
      <c r="LE279" s="10"/>
      <c r="LF279" s="10"/>
      <c r="LG279" s="11"/>
      <c r="LH279" s="9"/>
      <c r="LI279" s="9"/>
      <c r="LJ279" s="9"/>
      <c r="LK279" s="9"/>
      <c r="LL279" s="9"/>
      <c r="LM279" s="9"/>
      <c r="LN279" s="9"/>
      <c r="LO279" s="13"/>
      <c r="LP279" s="10"/>
      <c r="LQ279" s="10"/>
      <c r="LR279" s="10"/>
      <c r="LS279" s="10"/>
      <c r="LT279" s="10"/>
      <c r="LU279" s="10"/>
      <c r="LV279" s="10"/>
      <c r="LW279" s="10"/>
      <c r="LX279" s="10"/>
      <c r="LY279" s="10"/>
      <c r="LZ279" s="10"/>
      <c r="MA279" s="10"/>
      <c r="MB279" s="10"/>
      <c r="MC279" s="10"/>
      <c r="MD279" s="10"/>
      <c r="ME279" s="15"/>
      <c r="MF279" s="17"/>
      <c r="MG279" s="18"/>
      <c r="MH279" s="10"/>
      <c r="MI279" s="10"/>
      <c r="MJ279" s="16"/>
      <c r="MK279" s="9"/>
      <c r="ML279" s="9"/>
      <c r="MM279" s="9"/>
      <c r="MN279" s="9"/>
      <c r="MO279" s="9"/>
      <c r="MP279" s="9"/>
      <c r="MQ279" s="17"/>
      <c r="MR279" s="12"/>
      <c r="MS279" s="10"/>
      <c r="MT279" s="10"/>
      <c r="MU279" s="10"/>
      <c r="MV279" s="10"/>
      <c r="MW279" s="10"/>
      <c r="MX279" s="12"/>
      <c r="MY279" s="9"/>
      <c r="MZ279" s="9"/>
      <c r="NA279" s="9"/>
      <c r="NB279" s="9"/>
      <c r="NC279" s="9"/>
      <c r="ND279" s="9"/>
      <c r="NE279" s="9"/>
      <c r="NF279" s="13"/>
      <c r="NG279" s="10"/>
      <c r="NH279" s="10"/>
      <c r="NI279" s="10"/>
      <c r="NJ279" s="10"/>
      <c r="NK279" s="10"/>
      <c r="NL279" s="10"/>
      <c r="NM279" s="10"/>
      <c r="NN279" s="12"/>
      <c r="NO279" s="9"/>
      <c r="NP279" s="9"/>
      <c r="NQ279" s="9"/>
      <c r="NR279" s="9"/>
      <c r="NS279" s="9"/>
      <c r="NT279" s="9"/>
      <c r="NU279" s="9"/>
      <c r="NV279" s="18"/>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9"/>
      <c r="OS279" s="9"/>
      <c r="OT279" s="9"/>
      <c r="OU279" s="9"/>
      <c r="OV279" s="9"/>
      <c r="OW279" s="9"/>
      <c r="OX279" s="17"/>
      <c r="OY279" s="15"/>
      <c r="OZ279" s="10"/>
      <c r="PA279" s="10"/>
      <c r="PB279" s="10"/>
      <c r="PC279" s="11"/>
      <c r="PD279" s="9"/>
      <c r="PE279" s="9"/>
      <c r="PF279" s="9"/>
      <c r="PG279" s="9"/>
      <c r="PH279" s="9"/>
      <c r="PI279" s="9"/>
      <c r="PJ279" s="9"/>
      <c r="PK279" s="13"/>
      <c r="PL279" s="10"/>
      <c r="PM279" s="10"/>
      <c r="PN279" s="10"/>
      <c r="PO279" s="22"/>
      <c r="PP279" s="9"/>
      <c r="PQ279" s="9"/>
      <c r="PR279" s="9"/>
      <c r="PS279" s="9"/>
      <c r="PT279" s="9"/>
      <c r="PU279" s="9"/>
      <c r="PV279" s="18"/>
      <c r="PW279" s="10"/>
      <c r="PX279" s="16"/>
      <c r="PY279" s="17"/>
      <c r="PZ279" s="9"/>
      <c r="QA279" s="9"/>
      <c r="QB279" s="17"/>
      <c r="QC279" s="16"/>
      <c r="QD279" s="15"/>
      <c r="QE279" s="10"/>
      <c r="QF279" s="10"/>
      <c r="QG279" s="10"/>
      <c r="QH279" s="10"/>
      <c r="QI279" s="10"/>
      <c r="QJ279" s="10"/>
      <c r="QK279" s="10"/>
      <c r="QL279" s="10"/>
      <c r="QM279" s="10"/>
      <c r="QN279" s="10"/>
      <c r="QO279" s="10"/>
      <c r="QP279" s="10"/>
      <c r="QQ279" s="10"/>
      <c r="QR279" s="10"/>
      <c r="QS279" s="10"/>
      <c r="QT279" s="10"/>
      <c r="QU279" s="13"/>
      <c r="QV279" s="9"/>
      <c r="QW279" s="9"/>
      <c r="QX279" s="9"/>
      <c r="QY279" s="9"/>
      <c r="QZ279" s="9"/>
      <c r="RA279" s="9"/>
      <c r="RB279" s="9"/>
      <c r="RC279" s="10"/>
      <c r="RD279" s="10"/>
      <c r="RE279" s="10"/>
      <c r="RF279" s="29"/>
      <c r="RG279" s="9"/>
      <c r="RH279" s="9"/>
      <c r="RI279" s="9"/>
      <c r="RJ279" s="9"/>
      <c r="RK279" s="9"/>
      <c r="RL279" s="9"/>
      <c r="RM279" s="17"/>
      <c r="RN279" s="12"/>
      <c r="RO279" s="10"/>
      <c r="RP279" s="10"/>
      <c r="RQ279" s="11"/>
      <c r="RR279" s="9"/>
      <c r="RS279" s="9"/>
      <c r="RT279" s="9"/>
      <c r="RU279" s="9"/>
      <c r="RV279" s="9"/>
      <c r="RW279" s="9"/>
      <c r="RX279" s="9"/>
      <c r="RY279" s="15"/>
      <c r="RZ279" s="10"/>
      <c r="SA279" s="10"/>
      <c r="SB279" s="10"/>
      <c r="SC279" s="10"/>
      <c r="SD279" s="10"/>
      <c r="SE279" s="17"/>
      <c r="SF279" s="9"/>
      <c r="SG279" s="9"/>
      <c r="SH279" s="9"/>
      <c r="SI279" s="9"/>
      <c r="SJ279" s="9"/>
      <c r="SK279" s="9"/>
      <c r="SL279" s="16"/>
      <c r="SM279" s="10"/>
      <c r="SN279" s="9"/>
      <c r="SO279" s="9"/>
      <c r="SP279" s="9"/>
      <c r="SQ279" s="2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9"/>
      <c r="TT279" s="9"/>
    </row>
    <row r="280" spans="1:540" ht="9.6" customHeight="1" x14ac:dyDescent="0.3">
      <c r="A280" s="9"/>
      <c r="B280" s="9"/>
      <c r="C280" s="9"/>
      <c r="D280" s="9"/>
      <c r="E280" s="9"/>
      <c r="F280" s="9"/>
      <c r="G280" s="9"/>
      <c r="H280" s="9"/>
      <c r="I280" s="9"/>
      <c r="J280" s="9"/>
      <c r="K280" s="9"/>
      <c r="L280" s="9"/>
      <c r="M280" s="9"/>
      <c r="N280" s="9"/>
      <c r="O280" s="9"/>
      <c r="P280" s="9"/>
      <c r="Q280" s="9"/>
      <c r="R280" s="9"/>
      <c r="S280" s="9"/>
      <c r="T280" s="9"/>
      <c r="U280" s="9"/>
      <c r="V280" s="13"/>
      <c r="W280" s="10"/>
      <c r="X280" s="10"/>
      <c r="Y280" s="10"/>
      <c r="Z280" s="10"/>
      <c r="AA280" s="10"/>
      <c r="AB280" s="10"/>
      <c r="AC280" s="18"/>
      <c r="AD280" s="16"/>
      <c r="AE280" s="10"/>
      <c r="AF280" s="10"/>
      <c r="AG280" s="10"/>
      <c r="AH280" s="15"/>
      <c r="AI280" s="18"/>
      <c r="AJ280" s="9"/>
      <c r="AK280" s="9"/>
      <c r="AL280" s="9"/>
      <c r="AM280" s="9"/>
      <c r="AN280" s="9"/>
      <c r="AO280" s="9"/>
      <c r="AP280" s="9"/>
      <c r="AQ280" s="17"/>
      <c r="AR280" s="12"/>
      <c r="AS280" s="10"/>
      <c r="AT280" s="10"/>
      <c r="AU280" s="10"/>
      <c r="AV280" s="10"/>
      <c r="AW280" s="10"/>
      <c r="AX280" s="15"/>
      <c r="AY280" s="17"/>
      <c r="AZ280" s="10"/>
      <c r="BA280" s="10"/>
      <c r="BB280" s="10"/>
      <c r="BC280" s="20"/>
      <c r="BD280" s="9"/>
      <c r="BE280" s="9"/>
      <c r="BF280" s="9"/>
      <c r="BG280" s="17"/>
      <c r="BH280" s="12"/>
      <c r="BI280" s="10"/>
      <c r="BJ280" s="10"/>
      <c r="BK280" s="10"/>
      <c r="BL280" s="10"/>
      <c r="BM280" s="10"/>
      <c r="BN280" s="10"/>
      <c r="BO280" s="18"/>
      <c r="BP280" s="9"/>
      <c r="BQ280" s="9"/>
      <c r="BR280" s="9"/>
      <c r="BS280" s="9"/>
      <c r="BT280" s="9"/>
      <c r="BU280" s="9"/>
      <c r="BV280" s="9"/>
      <c r="BW280" s="9"/>
      <c r="BX280" s="9"/>
      <c r="BY280" s="9"/>
      <c r="BZ280" s="9"/>
      <c r="CA280" s="9"/>
      <c r="CB280" s="9"/>
      <c r="CC280" s="17"/>
      <c r="CD280" s="10"/>
      <c r="CE280" s="34"/>
      <c r="CF280" s="9"/>
      <c r="CG280" s="9"/>
      <c r="CH280" s="15"/>
      <c r="CI280" s="10"/>
      <c r="CJ280" s="10"/>
      <c r="CK280" s="10"/>
      <c r="CL280" s="10"/>
      <c r="CM280" s="10"/>
      <c r="CN280" s="10"/>
      <c r="CO280" s="17"/>
      <c r="CP280" s="9"/>
      <c r="CQ280" s="9"/>
      <c r="CR280" s="9"/>
      <c r="CS280" s="9"/>
      <c r="CT280" s="17"/>
      <c r="CU280" s="15"/>
      <c r="CV280" s="10"/>
      <c r="CW280" s="10"/>
      <c r="CX280" s="10"/>
      <c r="CY280" s="10"/>
      <c r="CZ280" s="10"/>
      <c r="DA280" s="10"/>
      <c r="DB280" s="17"/>
      <c r="DC280" s="9"/>
      <c r="DD280" s="9"/>
      <c r="DE280" s="9"/>
      <c r="DF280" s="9"/>
      <c r="DG280" s="9"/>
      <c r="DH280" s="9"/>
      <c r="DI280" s="29"/>
      <c r="DJ280" s="10"/>
      <c r="DK280" s="10"/>
      <c r="DL280" s="10"/>
      <c r="DM280" s="10"/>
      <c r="DN280" s="10"/>
      <c r="DO280" s="10"/>
      <c r="DP280" s="11"/>
      <c r="DQ280" s="9"/>
      <c r="DR280" s="9"/>
      <c r="DS280" s="9"/>
      <c r="DT280" s="9"/>
      <c r="DU280" s="9"/>
      <c r="DV280" s="9"/>
      <c r="DW280" s="9"/>
      <c r="DX280" s="9"/>
      <c r="DY280" s="9"/>
      <c r="DZ280" s="9"/>
      <c r="EA280" s="9"/>
      <c r="EB280" s="9"/>
      <c r="EC280" s="9"/>
      <c r="ED280" s="9"/>
      <c r="EE280" s="9"/>
      <c r="EF280" s="9"/>
      <c r="EG280" s="9"/>
      <c r="EH280" s="9"/>
      <c r="EI280" s="11"/>
      <c r="EJ280" s="10"/>
      <c r="EK280" s="10"/>
      <c r="EL280" s="10"/>
      <c r="EM280" s="10"/>
      <c r="EN280" s="10"/>
      <c r="EO280" s="10"/>
      <c r="EP280" s="23"/>
      <c r="EQ280" s="9"/>
      <c r="ER280" s="9"/>
      <c r="ES280" s="9"/>
      <c r="ET280" s="13"/>
      <c r="EU280" s="10"/>
      <c r="EV280" s="10"/>
      <c r="EW280" s="10"/>
      <c r="EX280" s="10"/>
      <c r="EY280" s="10"/>
      <c r="EZ280" s="10"/>
      <c r="FA280" s="13"/>
      <c r="FB280" s="9"/>
      <c r="FC280" s="9"/>
      <c r="FD280" s="18"/>
      <c r="FE280" s="10"/>
      <c r="FF280" s="10"/>
      <c r="FG280" s="10"/>
      <c r="FH280" s="10"/>
      <c r="FI280" s="10"/>
      <c r="FJ280" s="10"/>
      <c r="FK280" s="13"/>
      <c r="FL280" s="18"/>
      <c r="FM280" s="10"/>
      <c r="FN280" s="10"/>
      <c r="FO280" s="10"/>
      <c r="FP280" s="15"/>
      <c r="FQ280" s="16"/>
      <c r="FR280" s="9"/>
      <c r="FS280" s="9"/>
      <c r="FT280" s="9"/>
      <c r="FU280" s="9"/>
      <c r="FV280" s="9"/>
      <c r="FW280" s="9"/>
      <c r="FX280" s="9"/>
      <c r="FY280" s="9"/>
      <c r="FZ280" s="9"/>
      <c r="GA280" s="9"/>
      <c r="GB280" s="9"/>
      <c r="GC280" s="9"/>
      <c r="GD280" s="9"/>
      <c r="GE280" s="9"/>
      <c r="GF280" s="9"/>
      <c r="GG280" s="9"/>
      <c r="GH280" s="10"/>
      <c r="GI280" s="10"/>
      <c r="GJ280" s="10"/>
      <c r="GK280" s="10"/>
      <c r="GL280" s="10"/>
      <c r="GM280" s="10"/>
      <c r="GN280" s="15"/>
      <c r="GO280" s="9"/>
      <c r="GP280" s="9"/>
      <c r="GQ280" s="16"/>
      <c r="GR280" s="10"/>
      <c r="GS280" s="10"/>
      <c r="GT280" s="10"/>
      <c r="GU280" s="10"/>
      <c r="GV280" s="10"/>
      <c r="GW280" s="10"/>
      <c r="GX280" s="15"/>
      <c r="GY280" s="9"/>
      <c r="GZ280" s="9"/>
      <c r="HA280" s="9"/>
      <c r="HB280" s="10"/>
      <c r="HC280" s="10"/>
      <c r="HD280" s="10"/>
      <c r="HE280" s="10"/>
      <c r="HF280" s="10"/>
      <c r="HG280" s="10"/>
      <c r="HH280" s="15"/>
      <c r="HI280" s="9"/>
      <c r="HJ280" s="9"/>
      <c r="HK280" s="9"/>
      <c r="HL280" s="9"/>
      <c r="HM280" s="9"/>
      <c r="HN280" s="12"/>
      <c r="HO280" s="10"/>
      <c r="HP280" s="10"/>
      <c r="HQ280" s="10"/>
      <c r="HR280" s="10"/>
      <c r="HS280" s="10"/>
      <c r="HT280" s="10"/>
      <c r="HU280" s="9"/>
      <c r="HV280" s="10"/>
      <c r="HW280" s="10"/>
      <c r="HX280" s="10"/>
      <c r="HY280" s="24"/>
      <c r="HZ280" s="9"/>
      <c r="IA280" s="9"/>
      <c r="IB280" s="9"/>
      <c r="IC280" s="9"/>
      <c r="ID280" s="9"/>
      <c r="IE280" s="9"/>
      <c r="IF280" s="9"/>
      <c r="IG280" s="9"/>
      <c r="IH280" s="9"/>
      <c r="II280" s="9"/>
      <c r="IJ280" s="9"/>
      <c r="IK280" s="9"/>
      <c r="IL280" s="9"/>
      <c r="IM280" s="9"/>
      <c r="IN280" s="9"/>
      <c r="IO280" s="9"/>
      <c r="IP280" s="9"/>
      <c r="IQ280" s="9"/>
      <c r="IR280" s="11"/>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7"/>
      <c r="JS280" s="9"/>
      <c r="JT280" s="9"/>
      <c r="JU280" s="9"/>
      <c r="JV280" s="9"/>
      <c r="JW280" s="9"/>
      <c r="JX280" s="9"/>
      <c r="JY280" s="14"/>
      <c r="JZ280" s="14"/>
      <c r="KA280" s="9"/>
      <c r="KB280" s="9"/>
      <c r="KC280" s="9"/>
      <c r="KD280" s="9"/>
      <c r="KE280" s="16"/>
      <c r="KF280" s="15"/>
      <c r="KG280" s="10"/>
      <c r="KH280" s="10"/>
      <c r="KI280" s="10"/>
      <c r="KJ280" s="10"/>
      <c r="KK280" s="10"/>
      <c r="KL280" s="10"/>
      <c r="KM280" s="10"/>
      <c r="KN280" s="10"/>
      <c r="KO280" s="12"/>
      <c r="KP280" s="9"/>
      <c r="KQ280" s="9"/>
      <c r="KR280" s="9"/>
      <c r="KS280" s="9"/>
      <c r="KT280" s="9"/>
      <c r="KU280" s="9"/>
      <c r="KV280" s="9"/>
      <c r="KW280" s="13"/>
      <c r="KX280" s="12"/>
      <c r="KY280" s="9"/>
      <c r="KZ280" s="9"/>
      <c r="LA280" s="9"/>
      <c r="LB280" s="18"/>
      <c r="LC280" s="10"/>
      <c r="LD280" s="10"/>
      <c r="LE280" s="10"/>
      <c r="LF280" s="10"/>
      <c r="LG280" s="11"/>
      <c r="LH280" s="9"/>
      <c r="LI280" s="9"/>
      <c r="LJ280" s="9"/>
      <c r="LK280" s="9"/>
      <c r="LL280" s="9"/>
      <c r="LM280" s="9"/>
      <c r="LN280" s="9"/>
      <c r="LO280" s="13"/>
      <c r="LP280" s="10"/>
      <c r="LQ280" s="10"/>
      <c r="LR280" s="10"/>
      <c r="LS280" s="10"/>
      <c r="LT280" s="10"/>
      <c r="LU280" s="10"/>
      <c r="LV280" s="10"/>
      <c r="LW280" s="10"/>
      <c r="LX280" s="10"/>
      <c r="LY280" s="10"/>
      <c r="LZ280" s="10"/>
      <c r="MA280" s="10"/>
      <c r="MB280" s="10"/>
      <c r="MC280" s="10"/>
      <c r="MD280" s="10"/>
      <c r="ME280" s="14"/>
      <c r="MF280" s="9"/>
      <c r="MG280" s="13"/>
      <c r="MH280" s="10"/>
      <c r="MI280" s="10"/>
      <c r="MJ280" s="14"/>
      <c r="MK280" s="9"/>
      <c r="ML280" s="9"/>
      <c r="MM280" s="9"/>
      <c r="MN280" s="9"/>
      <c r="MO280" s="9"/>
      <c r="MP280" s="9"/>
      <c r="MQ280" s="9"/>
      <c r="MR280" s="14"/>
      <c r="MS280" s="10"/>
      <c r="MT280" s="10"/>
      <c r="MU280" s="10"/>
      <c r="MV280" s="10"/>
      <c r="MW280" s="10"/>
      <c r="MX280" s="12"/>
      <c r="MY280" s="9"/>
      <c r="MZ280" s="9"/>
      <c r="NA280" s="9"/>
      <c r="NB280" s="9"/>
      <c r="NC280" s="9"/>
      <c r="ND280" s="9"/>
      <c r="NE280" s="9"/>
      <c r="NF280" s="13"/>
      <c r="NG280" s="10"/>
      <c r="NH280" s="10"/>
      <c r="NI280" s="10"/>
      <c r="NJ280" s="10"/>
      <c r="NK280" s="10"/>
      <c r="NL280" s="10"/>
      <c r="NM280" s="10"/>
      <c r="NN280" s="12"/>
      <c r="NO280" s="9"/>
      <c r="NP280" s="9"/>
      <c r="NQ280" s="9"/>
      <c r="NR280" s="9"/>
      <c r="NS280" s="9"/>
      <c r="NT280" s="9"/>
      <c r="NU280" s="9"/>
      <c r="NV280" s="18"/>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9"/>
      <c r="OS280" s="9"/>
      <c r="OT280" s="9"/>
      <c r="OU280" s="9"/>
      <c r="OV280" s="9"/>
      <c r="OW280" s="9"/>
      <c r="OX280" s="17"/>
      <c r="OY280" s="15"/>
      <c r="OZ280" s="10"/>
      <c r="PA280" s="10"/>
      <c r="PB280" s="10"/>
      <c r="PC280" s="11"/>
      <c r="PD280" s="9"/>
      <c r="PE280" s="9"/>
      <c r="PF280" s="9"/>
      <c r="PG280" s="9"/>
      <c r="PH280" s="9"/>
      <c r="PI280" s="9"/>
      <c r="PJ280" s="9"/>
      <c r="PK280" s="13"/>
      <c r="PL280" s="10"/>
      <c r="PM280" s="10"/>
      <c r="PN280" s="10"/>
      <c r="PO280" s="22"/>
      <c r="PP280" s="9"/>
      <c r="PQ280" s="9"/>
      <c r="PR280" s="9"/>
      <c r="PS280" s="9"/>
      <c r="PT280" s="9"/>
      <c r="PU280" s="9"/>
      <c r="PV280" s="18"/>
      <c r="PW280" s="12"/>
      <c r="PX280" s="9"/>
      <c r="PY280" s="9"/>
      <c r="PZ280" s="9"/>
      <c r="QA280" s="9"/>
      <c r="QB280" s="22"/>
      <c r="QC280" s="11"/>
      <c r="QD280" s="10"/>
      <c r="QE280" s="10"/>
      <c r="QF280" s="10"/>
      <c r="QG280" s="10"/>
      <c r="QH280" s="10"/>
      <c r="QI280" s="10"/>
      <c r="QJ280" s="10"/>
      <c r="QK280" s="10"/>
      <c r="QL280" s="10"/>
      <c r="QM280" s="10"/>
      <c r="QN280" s="10"/>
      <c r="QO280" s="10"/>
      <c r="QP280" s="10"/>
      <c r="QQ280" s="10"/>
      <c r="QR280" s="10"/>
      <c r="QS280" s="10"/>
      <c r="QT280" s="10"/>
      <c r="QU280" s="13"/>
      <c r="QV280" s="9"/>
      <c r="QW280" s="9"/>
      <c r="QX280" s="9"/>
      <c r="QY280" s="9"/>
      <c r="QZ280" s="9"/>
      <c r="RA280" s="9"/>
      <c r="RB280" s="9"/>
      <c r="RC280" s="10"/>
      <c r="RD280" s="10"/>
      <c r="RE280" s="10"/>
      <c r="RF280" s="29"/>
      <c r="RG280" s="9"/>
      <c r="RH280" s="9"/>
      <c r="RI280" s="9"/>
      <c r="RJ280" s="9"/>
      <c r="RK280" s="9"/>
      <c r="RL280" s="9"/>
      <c r="RM280" s="17"/>
      <c r="RN280" s="12"/>
      <c r="RO280" s="10"/>
      <c r="RP280" s="10"/>
      <c r="RQ280" s="11"/>
      <c r="RR280" s="9"/>
      <c r="RS280" s="9"/>
      <c r="RT280" s="9"/>
      <c r="RU280" s="9"/>
      <c r="RV280" s="9"/>
      <c r="RW280" s="9"/>
      <c r="RX280" s="9"/>
      <c r="RY280" s="15"/>
      <c r="RZ280" s="10"/>
      <c r="SA280" s="10"/>
      <c r="SB280" s="10"/>
      <c r="SC280" s="10"/>
      <c r="SD280" s="10"/>
      <c r="SE280" s="17"/>
      <c r="SF280" s="9"/>
      <c r="SG280" s="9"/>
      <c r="SH280" s="9"/>
      <c r="SI280" s="9"/>
      <c r="SJ280" s="9"/>
      <c r="SK280" s="9"/>
      <c r="SL280" s="16"/>
      <c r="SM280" s="10"/>
      <c r="SN280" s="17"/>
      <c r="SO280" s="9"/>
      <c r="SP280" s="9"/>
      <c r="SQ280" s="2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9"/>
      <c r="TT280" s="9"/>
    </row>
    <row r="281" spans="1:540" ht="9.6" customHeight="1" x14ac:dyDescent="0.3">
      <c r="A281" s="9"/>
      <c r="B281" s="9"/>
      <c r="C281" s="9"/>
      <c r="D281" s="9"/>
      <c r="E281" s="9"/>
      <c r="F281" s="9"/>
      <c r="G281" s="9"/>
      <c r="H281" s="9"/>
      <c r="I281" s="9"/>
      <c r="J281" s="9"/>
      <c r="K281" s="9"/>
      <c r="L281" s="9"/>
      <c r="M281" s="9"/>
      <c r="N281" s="9"/>
      <c r="O281" s="9"/>
      <c r="P281" s="9"/>
      <c r="Q281" s="9"/>
      <c r="R281" s="9"/>
      <c r="S281" s="9"/>
      <c r="T281" s="9"/>
      <c r="U281" s="9"/>
      <c r="V281" s="13"/>
      <c r="W281" s="10"/>
      <c r="X281" s="10"/>
      <c r="Y281" s="10"/>
      <c r="Z281" s="10"/>
      <c r="AA281" s="10"/>
      <c r="AB281" s="10"/>
      <c r="AC281" s="18"/>
      <c r="AD281" s="18"/>
      <c r="AE281" s="12"/>
      <c r="AF281" s="10"/>
      <c r="AG281" s="10"/>
      <c r="AH281" s="10"/>
      <c r="AI281" s="10"/>
      <c r="AJ281" s="10"/>
      <c r="AK281" s="18"/>
      <c r="AL281" s="9"/>
      <c r="AM281" s="9"/>
      <c r="AN281" s="9"/>
      <c r="AO281" s="9"/>
      <c r="AP281" s="9"/>
      <c r="AQ281" s="17"/>
      <c r="AR281" s="12"/>
      <c r="AS281" s="10"/>
      <c r="AT281" s="10"/>
      <c r="AU281" s="10"/>
      <c r="AV281" s="10"/>
      <c r="AW281" s="10"/>
      <c r="AX281" s="12"/>
      <c r="AY281" s="17"/>
      <c r="AZ281" s="9"/>
      <c r="BA281" s="15"/>
      <c r="BB281" s="10"/>
      <c r="BC281" s="20"/>
      <c r="BD281" s="9"/>
      <c r="BE281" s="9"/>
      <c r="BF281" s="9"/>
      <c r="BG281" s="17"/>
      <c r="BH281" s="12"/>
      <c r="BI281" s="10"/>
      <c r="BJ281" s="10"/>
      <c r="BK281" s="10"/>
      <c r="BL281" s="10"/>
      <c r="BM281" s="10"/>
      <c r="BN281" s="10"/>
      <c r="BO281" s="18"/>
      <c r="BP281" s="9"/>
      <c r="BQ281" s="9"/>
      <c r="BR281" s="9"/>
      <c r="BS281" s="9"/>
      <c r="BT281" s="9"/>
      <c r="BU281" s="9"/>
      <c r="BV281" s="9"/>
      <c r="BW281" s="9"/>
      <c r="BX281" s="9"/>
      <c r="BY281" s="9"/>
      <c r="BZ281" s="9"/>
      <c r="CA281" s="9"/>
      <c r="CB281" s="9"/>
      <c r="CC281" s="29"/>
      <c r="CD281" s="10"/>
      <c r="CE281" s="18"/>
      <c r="CF281" s="9"/>
      <c r="CG281" s="9"/>
      <c r="CH281" s="13"/>
      <c r="CI281" s="10"/>
      <c r="CJ281" s="10"/>
      <c r="CK281" s="10"/>
      <c r="CL281" s="10"/>
      <c r="CM281" s="10"/>
      <c r="CN281" s="10"/>
      <c r="CO281" s="13"/>
      <c r="CP281" s="9"/>
      <c r="CQ281" s="9"/>
      <c r="CR281" s="9"/>
      <c r="CS281" s="9"/>
      <c r="CT281" s="17"/>
      <c r="CU281" s="15"/>
      <c r="CV281" s="10"/>
      <c r="CW281" s="10"/>
      <c r="CX281" s="10"/>
      <c r="CY281" s="10"/>
      <c r="CZ281" s="10"/>
      <c r="DA281" s="10"/>
      <c r="DB281" s="17"/>
      <c r="DC281" s="9"/>
      <c r="DD281" s="9"/>
      <c r="DE281" s="9"/>
      <c r="DF281" s="9"/>
      <c r="DG281" s="9"/>
      <c r="DH281" s="9"/>
      <c r="DI281" s="29"/>
      <c r="DJ281" s="10"/>
      <c r="DK281" s="10"/>
      <c r="DL281" s="10"/>
      <c r="DM281" s="10"/>
      <c r="DN281" s="10"/>
      <c r="DO281" s="10"/>
      <c r="DP281" s="11"/>
      <c r="DQ281" s="9"/>
      <c r="DR281" s="9"/>
      <c r="DS281" s="9"/>
      <c r="DT281" s="9"/>
      <c r="DU281" s="9"/>
      <c r="DV281" s="9"/>
      <c r="DW281" s="9"/>
      <c r="DX281" s="9"/>
      <c r="DY281" s="9"/>
      <c r="DZ281" s="9"/>
      <c r="EA281" s="9"/>
      <c r="EB281" s="9"/>
      <c r="EC281" s="9"/>
      <c r="ED281" s="9"/>
      <c r="EE281" s="9"/>
      <c r="EF281" s="9"/>
      <c r="EG281" s="9"/>
      <c r="EH281" s="9"/>
      <c r="EI281" s="11"/>
      <c r="EJ281" s="10"/>
      <c r="EK281" s="10"/>
      <c r="EL281" s="10"/>
      <c r="EM281" s="10"/>
      <c r="EN281" s="10"/>
      <c r="EO281" s="10"/>
      <c r="EP281" s="23"/>
      <c r="EQ281" s="9"/>
      <c r="ER281" s="9"/>
      <c r="ES281" s="9"/>
      <c r="ET281" s="13"/>
      <c r="EU281" s="10"/>
      <c r="EV281" s="10"/>
      <c r="EW281" s="10"/>
      <c r="EX281" s="10"/>
      <c r="EY281" s="10"/>
      <c r="EZ281" s="10"/>
      <c r="FA281" s="13"/>
      <c r="FB281" s="9"/>
      <c r="FC281" s="9"/>
      <c r="FD281" s="18"/>
      <c r="FE281" s="10"/>
      <c r="FF281" s="10"/>
      <c r="FG281" s="10"/>
      <c r="FH281" s="10"/>
      <c r="FI281" s="10"/>
      <c r="FJ281" s="10"/>
      <c r="FK281" s="13"/>
      <c r="FL281" s="17"/>
      <c r="FM281" s="15"/>
      <c r="FN281" s="10"/>
      <c r="FO281" s="10"/>
      <c r="FP281" s="10"/>
      <c r="FQ281" s="10"/>
      <c r="FR281" s="10"/>
      <c r="FS281" s="26"/>
      <c r="FT281" s="9"/>
      <c r="FU281" s="9"/>
      <c r="FV281" s="9"/>
      <c r="FW281" s="9"/>
      <c r="FX281" s="9"/>
      <c r="FY281" s="9"/>
      <c r="FZ281" s="9"/>
      <c r="GA281" s="9"/>
      <c r="GB281" s="9"/>
      <c r="GC281" s="9"/>
      <c r="GD281" s="9"/>
      <c r="GE281" s="9"/>
      <c r="GF281" s="9"/>
      <c r="GG281" s="9"/>
      <c r="GH281" s="10"/>
      <c r="GI281" s="10"/>
      <c r="GJ281" s="10"/>
      <c r="GK281" s="10"/>
      <c r="GL281" s="10"/>
      <c r="GM281" s="10"/>
      <c r="GN281" s="15"/>
      <c r="GO281" s="9"/>
      <c r="GP281" s="9"/>
      <c r="GQ281" s="16"/>
      <c r="GR281" s="10"/>
      <c r="GS281" s="10"/>
      <c r="GT281" s="10"/>
      <c r="GU281" s="10"/>
      <c r="GV281" s="10"/>
      <c r="GW281" s="10"/>
      <c r="GX281" s="14"/>
      <c r="GY281" s="9"/>
      <c r="GZ281" s="9"/>
      <c r="HA281" s="9"/>
      <c r="HB281" s="10"/>
      <c r="HC281" s="10"/>
      <c r="HD281" s="10"/>
      <c r="HE281" s="10"/>
      <c r="HF281" s="10"/>
      <c r="HG281" s="10"/>
      <c r="HH281" s="15"/>
      <c r="HI281" s="9"/>
      <c r="HJ281" s="9"/>
      <c r="HK281" s="9"/>
      <c r="HL281" s="9"/>
      <c r="HM281" s="9"/>
      <c r="HN281" s="12"/>
      <c r="HO281" s="10"/>
      <c r="HP281" s="10"/>
      <c r="HQ281" s="10"/>
      <c r="HR281" s="10"/>
      <c r="HS281" s="10"/>
      <c r="HT281" s="10"/>
      <c r="HU281" s="17"/>
      <c r="HV281" s="9"/>
      <c r="HW281" s="11"/>
      <c r="HX281" s="10"/>
      <c r="HY281" s="10"/>
      <c r="HZ281" s="9"/>
      <c r="IA281" s="9"/>
      <c r="IB281" s="9"/>
      <c r="IC281" s="9"/>
      <c r="ID281" s="9"/>
      <c r="IE281" s="9"/>
      <c r="IF281" s="9"/>
      <c r="IG281" s="9"/>
      <c r="IH281" s="9"/>
      <c r="II281" s="9"/>
      <c r="IJ281" s="9"/>
      <c r="IK281" s="9"/>
      <c r="IL281" s="9"/>
      <c r="IM281" s="9"/>
      <c r="IN281" s="9"/>
      <c r="IO281" s="9"/>
      <c r="IP281" s="9"/>
      <c r="IQ281" s="9"/>
      <c r="IR281" s="11"/>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7"/>
      <c r="JS281" s="9"/>
      <c r="JT281" s="9"/>
      <c r="JU281" s="9"/>
      <c r="JV281" s="9"/>
      <c r="JW281" s="9"/>
      <c r="JX281" s="9"/>
      <c r="JY281" s="13"/>
      <c r="JZ281" s="10"/>
      <c r="KA281" s="29"/>
      <c r="KB281" s="9"/>
      <c r="KC281" s="9"/>
      <c r="KD281" s="9"/>
      <c r="KE281" s="9"/>
      <c r="KF281" s="9"/>
      <c r="KG281" s="9"/>
      <c r="KH281" s="19"/>
      <c r="KI281" s="10"/>
      <c r="KJ281" s="10"/>
      <c r="KK281" s="10"/>
      <c r="KL281" s="10"/>
      <c r="KM281" s="10"/>
      <c r="KN281" s="10"/>
      <c r="KO281" s="12"/>
      <c r="KP281" s="9"/>
      <c r="KQ281" s="9"/>
      <c r="KR281" s="9"/>
      <c r="KS281" s="9"/>
      <c r="KT281" s="9"/>
      <c r="KU281" s="9"/>
      <c r="KV281" s="9"/>
      <c r="KW281" s="26"/>
      <c r="KX281" s="10"/>
      <c r="KY281" s="15"/>
      <c r="KZ281" s="17"/>
      <c r="LA281" s="9"/>
      <c r="LB281" s="18"/>
      <c r="LC281" s="10"/>
      <c r="LD281" s="10"/>
      <c r="LE281" s="10"/>
      <c r="LF281" s="10"/>
      <c r="LG281" s="11"/>
      <c r="LH281" s="9"/>
      <c r="LI281" s="9"/>
      <c r="LJ281" s="9"/>
      <c r="LK281" s="9"/>
      <c r="LL281" s="9"/>
      <c r="LM281" s="9"/>
      <c r="LN281" s="9"/>
      <c r="LO281" s="13"/>
      <c r="LP281" s="10"/>
      <c r="LQ281" s="10"/>
      <c r="LR281" s="10"/>
      <c r="LS281" s="10"/>
      <c r="LT281" s="10"/>
      <c r="LU281" s="10"/>
      <c r="LV281" s="10"/>
      <c r="LW281" s="10"/>
      <c r="LX281" s="10"/>
      <c r="LY281" s="10"/>
      <c r="LZ281" s="10"/>
      <c r="MA281" s="10"/>
      <c r="MB281" s="10"/>
      <c r="MC281" s="10"/>
      <c r="MD281" s="10"/>
      <c r="ME281" s="13"/>
      <c r="MF281" s="9"/>
      <c r="MG281" s="12"/>
      <c r="MH281" s="10"/>
      <c r="MI281" s="10"/>
      <c r="MJ281" s="15"/>
      <c r="MK281" s="17"/>
      <c r="ML281" s="9"/>
      <c r="MM281" s="9"/>
      <c r="MN281" s="9"/>
      <c r="MO281" s="9"/>
      <c r="MP281" s="9"/>
      <c r="MQ281" s="9"/>
      <c r="MR281" s="13"/>
      <c r="MS281" s="10"/>
      <c r="MT281" s="10"/>
      <c r="MU281" s="10"/>
      <c r="MV281" s="10"/>
      <c r="MW281" s="10"/>
      <c r="MX281" s="12"/>
      <c r="MY281" s="9"/>
      <c r="MZ281" s="9"/>
      <c r="NA281" s="9"/>
      <c r="NB281" s="9"/>
      <c r="NC281" s="9"/>
      <c r="ND281" s="9"/>
      <c r="NE281" s="9"/>
      <c r="NF281" s="13"/>
      <c r="NG281" s="10"/>
      <c r="NH281" s="10"/>
      <c r="NI281" s="10"/>
      <c r="NJ281" s="10"/>
      <c r="NK281" s="10"/>
      <c r="NL281" s="10"/>
      <c r="NM281" s="10"/>
      <c r="NN281" s="12"/>
      <c r="NO281" s="9"/>
      <c r="NP281" s="9"/>
      <c r="NQ281" s="9"/>
      <c r="NR281" s="9"/>
      <c r="NS281" s="9"/>
      <c r="NT281" s="9"/>
      <c r="NU281" s="9"/>
      <c r="NV281" s="18"/>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9"/>
      <c r="OS281" s="9"/>
      <c r="OT281" s="9"/>
      <c r="OU281" s="9"/>
      <c r="OV281" s="9"/>
      <c r="OW281" s="9"/>
      <c r="OX281" s="17"/>
      <c r="OY281" s="15"/>
      <c r="OZ281" s="10"/>
      <c r="PA281" s="10"/>
      <c r="PB281" s="10"/>
      <c r="PC281" s="11"/>
      <c r="PD281" s="9"/>
      <c r="PE281" s="9"/>
      <c r="PF281" s="9"/>
      <c r="PG281" s="9"/>
      <c r="PH281" s="9"/>
      <c r="PI281" s="9"/>
      <c r="PJ281" s="9"/>
      <c r="PK281" s="13"/>
      <c r="PL281" s="10"/>
      <c r="PM281" s="10"/>
      <c r="PN281" s="10"/>
      <c r="PO281" s="22"/>
      <c r="PP281" s="9"/>
      <c r="PQ281" s="9"/>
      <c r="PR281" s="9"/>
      <c r="PS281" s="9"/>
      <c r="PT281" s="9"/>
      <c r="PU281" s="9"/>
      <c r="PV281" s="18"/>
      <c r="PW281" s="10"/>
      <c r="PX281" s="16"/>
      <c r="PY281" s="9"/>
      <c r="PZ281" s="9"/>
      <c r="QA281" s="9"/>
      <c r="QB281" s="9"/>
      <c r="QC281" s="9"/>
      <c r="QD281" s="9"/>
      <c r="QE281" s="13"/>
      <c r="QF281" s="10"/>
      <c r="QG281" s="10"/>
      <c r="QH281" s="10"/>
      <c r="QI281" s="10"/>
      <c r="QJ281" s="10"/>
      <c r="QK281" s="10"/>
      <c r="QL281" s="10"/>
      <c r="QM281" s="10"/>
      <c r="QN281" s="10"/>
      <c r="QO281" s="10"/>
      <c r="QP281" s="10"/>
      <c r="QQ281" s="10"/>
      <c r="QR281" s="10"/>
      <c r="QS281" s="10"/>
      <c r="QT281" s="10"/>
      <c r="QU281" s="13"/>
      <c r="QV281" s="9"/>
      <c r="QW281" s="9"/>
      <c r="QX281" s="9"/>
      <c r="QY281" s="9"/>
      <c r="QZ281" s="9"/>
      <c r="RA281" s="9"/>
      <c r="RB281" s="9"/>
      <c r="RC281" s="10"/>
      <c r="RD281" s="10"/>
      <c r="RE281" s="10"/>
      <c r="RF281" s="29"/>
      <c r="RG281" s="9"/>
      <c r="RH281" s="9"/>
      <c r="RI281" s="9"/>
      <c r="RJ281" s="9"/>
      <c r="RK281" s="9"/>
      <c r="RL281" s="9"/>
      <c r="RM281" s="22"/>
      <c r="RN281" s="10"/>
      <c r="RO281" s="10"/>
      <c r="RP281" s="10"/>
      <c r="RQ281" s="11"/>
      <c r="RR281" s="9"/>
      <c r="RS281" s="9"/>
      <c r="RT281" s="9"/>
      <c r="RU281" s="9"/>
      <c r="RV281" s="9"/>
      <c r="RW281" s="9"/>
      <c r="RX281" s="9"/>
      <c r="RY281" s="15"/>
      <c r="RZ281" s="10"/>
      <c r="SA281" s="10"/>
      <c r="SB281" s="10"/>
      <c r="SC281" s="10"/>
      <c r="SD281" s="10"/>
      <c r="SE281" s="17"/>
      <c r="SF281" s="9"/>
      <c r="SG281" s="9"/>
      <c r="SH281" s="9"/>
      <c r="SI281" s="9"/>
      <c r="SJ281" s="9"/>
      <c r="SK281" s="9"/>
      <c r="SL281" s="16"/>
      <c r="SM281" s="10"/>
      <c r="SN281" s="10"/>
      <c r="SO281" s="18"/>
      <c r="SP281" s="9"/>
      <c r="SQ281" s="2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9"/>
      <c r="TT281" s="9"/>
    </row>
    <row r="282" spans="1:540" ht="9.6" customHeight="1" x14ac:dyDescent="0.3">
      <c r="A282" s="9"/>
      <c r="B282" s="9"/>
      <c r="C282" s="9"/>
      <c r="D282" s="9"/>
      <c r="E282" s="9"/>
      <c r="F282" s="9"/>
      <c r="G282" s="9"/>
      <c r="H282" s="9"/>
      <c r="I282" s="9"/>
      <c r="J282" s="9"/>
      <c r="K282" s="9"/>
      <c r="L282" s="9"/>
      <c r="M282" s="9"/>
      <c r="N282" s="9"/>
      <c r="O282" s="9"/>
      <c r="P282" s="9"/>
      <c r="Q282" s="9"/>
      <c r="R282" s="9"/>
      <c r="S282" s="9"/>
      <c r="T282" s="9"/>
      <c r="U282" s="9"/>
      <c r="V282" s="13"/>
      <c r="W282" s="10"/>
      <c r="X282" s="10"/>
      <c r="Y282" s="10"/>
      <c r="Z282" s="10"/>
      <c r="AA282" s="10"/>
      <c r="AB282" s="10"/>
      <c r="AC282" s="16"/>
      <c r="AD282" s="9"/>
      <c r="AE282" s="17"/>
      <c r="AF282" s="12"/>
      <c r="AG282" s="10"/>
      <c r="AH282" s="10"/>
      <c r="AI282" s="10"/>
      <c r="AJ282" s="10"/>
      <c r="AK282" s="10"/>
      <c r="AL282" s="18"/>
      <c r="AM282" s="9"/>
      <c r="AN282" s="9"/>
      <c r="AO282" s="9"/>
      <c r="AP282" s="9"/>
      <c r="AQ282" s="17"/>
      <c r="AR282" s="12"/>
      <c r="AS282" s="10"/>
      <c r="AT282" s="10"/>
      <c r="AU282" s="10"/>
      <c r="AV282" s="10"/>
      <c r="AW282" s="10"/>
      <c r="AX282" s="12"/>
      <c r="AY282" s="17"/>
      <c r="AZ282" s="9"/>
      <c r="BA282" s="22"/>
      <c r="BB282" s="10"/>
      <c r="BC282" s="20"/>
      <c r="BD282" s="9"/>
      <c r="BE282" s="9"/>
      <c r="BF282" s="9"/>
      <c r="BG282" s="17"/>
      <c r="BH282" s="15"/>
      <c r="BI282" s="10"/>
      <c r="BJ282" s="10"/>
      <c r="BK282" s="10"/>
      <c r="BL282" s="10"/>
      <c r="BM282" s="10"/>
      <c r="BN282" s="10"/>
      <c r="BO282" s="18"/>
      <c r="BP282" s="9"/>
      <c r="BQ282" s="9"/>
      <c r="BR282" s="9"/>
      <c r="BS282" s="9"/>
      <c r="BT282" s="9"/>
      <c r="BU282" s="9"/>
      <c r="BV282" s="9"/>
      <c r="BW282" s="9"/>
      <c r="BX282" s="9"/>
      <c r="BY282" s="9"/>
      <c r="BZ282" s="9"/>
      <c r="CA282" s="9"/>
      <c r="CB282" s="9"/>
      <c r="CC282" s="36"/>
      <c r="CD282" s="12"/>
      <c r="CE282" s="17"/>
      <c r="CF282" s="9"/>
      <c r="CG282" s="9"/>
      <c r="CH282" s="18"/>
      <c r="CI282" s="10"/>
      <c r="CJ282" s="10"/>
      <c r="CK282" s="10"/>
      <c r="CL282" s="10"/>
      <c r="CM282" s="10"/>
      <c r="CN282" s="10"/>
      <c r="CO282" s="15"/>
      <c r="CP282" s="9"/>
      <c r="CQ282" s="9"/>
      <c r="CR282" s="9"/>
      <c r="CS282" s="9"/>
      <c r="CT282" s="17"/>
      <c r="CU282" s="15"/>
      <c r="CV282" s="10"/>
      <c r="CW282" s="10"/>
      <c r="CX282" s="10"/>
      <c r="CY282" s="10"/>
      <c r="CZ282" s="10"/>
      <c r="DA282" s="10"/>
      <c r="DB282" s="17"/>
      <c r="DC282" s="9"/>
      <c r="DD282" s="9"/>
      <c r="DE282" s="9"/>
      <c r="DF282" s="9"/>
      <c r="DG282" s="9"/>
      <c r="DH282" s="9"/>
      <c r="DI282" s="18"/>
      <c r="DJ282" s="10"/>
      <c r="DK282" s="10"/>
      <c r="DL282" s="10"/>
      <c r="DM282" s="10"/>
      <c r="DN282" s="10"/>
      <c r="DO282" s="10"/>
      <c r="DP282" s="11"/>
      <c r="DQ282" s="9"/>
      <c r="DR282" s="9"/>
      <c r="DS282" s="9"/>
      <c r="DT282" s="9"/>
      <c r="DU282" s="9"/>
      <c r="DV282" s="9"/>
      <c r="DW282" s="9"/>
      <c r="DX282" s="9"/>
      <c r="DY282" s="9"/>
      <c r="DZ282" s="9"/>
      <c r="EA282" s="9"/>
      <c r="EB282" s="9"/>
      <c r="EC282" s="9"/>
      <c r="ED282" s="9"/>
      <c r="EE282" s="9"/>
      <c r="EF282" s="9"/>
      <c r="EG282" s="9"/>
      <c r="EH282" s="9"/>
      <c r="EI282" s="14"/>
      <c r="EJ282" s="10"/>
      <c r="EK282" s="10"/>
      <c r="EL282" s="10"/>
      <c r="EM282" s="10"/>
      <c r="EN282" s="10"/>
      <c r="EO282" s="10"/>
      <c r="EP282" s="23"/>
      <c r="EQ282" s="9"/>
      <c r="ER282" s="9"/>
      <c r="ES282" s="9"/>
      <c r="ET282" s="13"/>
      <c r="EU282" s="10"/>
      <c r="EV282" s="10"/>
      <c r="EW282" s="10"/>
      <c r="EX282" s="10"/>
      <c r="EY282" s="10"/>
      <c r="EZ282" s="10"/>
      <c r="FA282" s="16"/>
      <c r="FB282" s="9"/>
      <c r="FC282" s="9"/>
      <c r="FD282" s="18"/>
      <c r="FE282" s="10"/>
      <c r="FF282" s="10"/>
      <c r="FG282" s="10"/>
      <c r="FH282" s="10"/>
      <c r="FI282" s="10"/>
      <c r="FJ282" s="10"/>
      <c r="FK282" s="32"/>
      <c r="FL282" s="9"/>
      <c r="FM282" s="9"/>
      <c r="FN282" s="11"/>
      <c r="FO282" s="10"/>
      <c r="FP282" s="10"/>
      <c r="FQ282" s="10"/>
      <c r="FR282" s="10"/>
      <c r="FS282" s="10"/>
      <c r="FT282" s="13"/>
      <c r="FU282" s="9"/>
      <c r="FV282" s="9"/>
      <c r="FW282" s="9"/>
      <c r="FX282" s="9"/>
      <c r="FY282" s="9"/>
      <c r="FZ282" s="9"/>
      <c r="GA282" s="9"/>
      <c r="GB282" s="9"/>
      <c r="GC282" s="9"/>
      <c r="GD282" s="9"/>
      <c r="GE282" s="9"/>
      <c r="GF282" s="9"/>
      <c r="GG282" s="9"/>
      <c r="GH282" s="10"/>
      <c r="GI282" s="10"/>
      <c r="GJ282" s="10"/>
      <c r="GK282" s="10"/>
      <c r="GL282" s="10"/>
      <c r="GM282" s="10"/>
      <c r="GN282" s="15"/>
      <c r="GO282" s="9"/>
      <c r="GP282" s="9"/>
      <c r="GQ282" s="16"/>
      <c r="GR282" s="10"/>
      <c r="GS282" s="10"/>
      <c r="GT282" s="10"/>
      <c r="GU282" s="10"/>
      <c r="GV282" s="10"/>
      <c r="GW282" s="10"/>
      <c r="GX282" s="13"/>
      <c r="GY282" s="9"/>
      <c r="GZ282" s="9"/>
      <c r="HA282" s="9"/>
      <c r="HB282" s="10"/>
      <c r="HC282" s="10"/>
      <c r="HD282" s="10"/>
      <c r="HE282" s="10"/>
      <c r="HF282" s="10"/>
      <c r="HG282" s="10"/>
      <c r="HH282" s="15"/>
      <c r="HI282" s="9"/>
      <c r="HJ282" s="9"/>
      <c r="HK282" s="9"/>
      <c r="HL282" s="9"/>
      <c r="HM282" s="9"/>
      <c r="HN282" s="12"/>
      <c r="HO282" s="10"/>
      <c r="HP282" s="10"/>
      <c r="HQ282" s="10"/>
      <c r="HR282" s="10"/>
      <c r="HS282" s="10"/>
      <c r="HT282" s="10"/>
      <c r="HU282" s="17"/>
      <c r="HV282" s="9"/>
      <c r="HW282" s="17"/>
      <c r="HX282" s="12"/>
      <c r="HY282" s="10"/>
      <c r="HZ282" s="9"/>
      <c r="IA282" s="9"/>
      <c r="IB282" s="9"/>
      <c r="IC282" s="9"/>
      <c r="ID282" s="9"/>
      <c r="IE282" s="9"/>
      <c r="IF282" s="9"/>
      <c r="IG282" s="9"/>
      <c r="IH282" s="9"/>
      <c r="II282" s="9"/>
      <c r="IJ282" s="9"/>
      <c r="IK282" s="9"/>
      <c r="IL282" s="9"/>
      <c r="IM282" s="9"/>
      <c r="IN282" s="9"/>
      <c r="IO282" s="9"/>
      <c r="IP282" s="9"/>
      <c r="IQ282" s="9"/>
      <c r="IR282" s="11"/>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7"/>
      <c r="JS282" s="9"/>
      <c r="JT282" s="9"/>
      <c r="JU282" s="9"/>
      <c r="JV282" s="9"/>
      <c r="JW282" s="9"/>
      <c r="JX282" s="9"/>
      <c r="JY282" s="13"/>
      <c r="JZ282" s="10"/>
      <c r="KA282" s="10"/>
      <c r="KB282" s="16"/>
      <c r="KC282" s="9"/>
      <c r="KD282" s="9"/>
      <c r="KE282" s="9"/>
      <c r="KF282" s="9"/>
      <c r="KG282" s="9"/>
      <c r="KH282" s="9"/>
      <c r="KI282" s="11"/>
      <c r="KJ282" s="10"/>
      <c r="KK282" s="10"/>
      <c r="KL282" s="10"/>
      <c r="KM282" s="10"/>
      <c r="KN282" s="10"/>
      <c r="KO282" s="12"/>
      <c r="KP282" s="9"/>
      <c r="KQ282" s="9"/>
      <c r="KR282" s="9"/>
      <c r="KS282" s="9"/>
      <c r="KT282" s="9"/>
      <c r="KU282" s="9"/>
      <c r="KV282" s="9"/>
      <c r="KW282" s="23"/>
      <c r="KX282" s="10"/>
      <c r="KY282" s="10"/>
      <c r="KZ282" s="13"/>
      <c r="LA282" s="9"/>
      <c r="LB282" s="18"/>
      <c r="LC282" s="10"/>
      <c r="LD282" s="10"/>
      <c r="LE282" s="10"/>
      <c r="LF282" s="10"/>
      <c r="LG282" s="11"/>
      <c r="LH282" s="9"/>
      <c r="LI282" s="9"/>
      <c r="LJ282" s="9"/>
      <c r="LK282" s="9"/>
      <c r="LL282" s="9"/>
      <c r="LM282" s="9"/>
      <c r="LN282" s="9"/>
      <c r="LO282" s="13"/>
      <c r="LP282" s="10"/>
      <c r="LQ282" s="10"/>
      <c r="LR282" s="10"/>
      <c r="LS282" s="10"/>
      <c r="LT282" s="10"/>
      <c r="LU282" s="10"/>
      <c r="LV282" s="10"/>
      <c r="LW282" s="10"/>
      <c r="LX282" s="10"/>
      <c r="LY282" s="10"/>
      <c r="LZ282" s="10"/>
      <c r="MA282" s="10"/>
      <c r="MB282" s="10"/>
      <c r="MC282" s="10"/>
      <c r="MD282" s="10"/>
      <c r="ME282" s="9"/>
      <c r="MF282" s="22"/>
      <c r="MG282" s="10"/>
      <c r="MH282" s="10"/>
      <c r="MI282" s="10"/>
      <c r="MJ282" s="10"/>
      <c r="MK282" s="22"/>
      <c r="ML282" s="9"/>
      <c r="MM282" s="9"/>
      <c r="MN282" s="9"/>
      <c r="MO282" s="9"/>
      <c r="MP282" s="9"/>
      <c r="MQ282" s="9"/>
      <c r="MR282" s="18"/>
      <c r="MS282" s="10"/>
      <c r="MT282" s="10"/>
      <c r="MU282" s="10"/>
      <c r="MV282" s="10"/>
      <c r="MW282" s="10"/>
      <c r="MX282" s="12"/>
      <c r="MY282" s="9"/>
      <c r="MZ282" s="9"/>
      <c r="NA282" s="9"/>
      <c r="NB282" s="9"/>
      <c r="NC282" s="9"/>
      <c r="ND282" s="9"/>
      <c r="NE282" s="9"/>
      <c r="NF282" s="13"/>
      <c r="NG282" s="10"/>
      <c r="NH282" s="10"/>
      <c r="NI282" s="10"/>
      <c r="NJ282" s="10"/>
      <c r="NK282" s="10"/>
      <c r="NL282" s="10"/>
      <c r="NM282" s="10"/>
      <c r="NN282" s="12"/>
      <c r="NO282" s="9"/>
      <c r="NP282" s="9"/>
      <c r="NQ282" s="9"/>
      <c r="NR282" s="9"/>
      <c r="NS282" s="9"/>
      <c r="NT282" s="9"/>
      <c r="NU282" s="9"/>
      <c r="NV282" s="18"/>
      <c r="NW282" s="10"/>
      <c r="NX282" s="10"/>
      <c r="NY282" s="10"/>
      <c r="NZ282" s="10"/>
      <c r="OA282" s="10"/>
      <c r="OB282" s="10"/>
      <c r="OC282" s="10"/>
      <c r="OD282" s="10"/>
      <c r="OE282" s="10"/>
      <c r="OF282" s="10"/>
      <c r="OG282" s="10"/>
      <c r="OH282" s="10"/>
      <c r="OI282" s="10"/>
      <c r="OJ282" s="10"/>
      <c r="OK282" s="10"/>
      <c r="OL282" s="10"/>
      <c r="OM282" s="10"/>
      <c r="ON282" s="10"/>
      <c r="OO282" s="10"/>
      <c r="OP282" s="10"/>
      <c r="OQ282" s="18"/>
      <c r="OR282" s="9"/>
      <c r="OS282" s="9"/>
      <c r="OT282" s="9"/>
      <c r="OU282" s="9"/>
      <c r="OV282" s="9"/>
      <c r="OW282" s="9"/>
      <c r="OX282" s="17"/>
      <c r="OY282" s="15"/>
      <c r="OZ282" s="10"/>
      <c r="PA282" s="10"/>
      <c r="PB282" s="10"/>
      <c r="PC282" s="11"/>
      <c r="PD282" s="9"/>
      <c r="PE282" s="9"/>
      <c r="PF282" s="9"/>
      <c r="PG282" s="9"/>
      <c r="PH282" s="9"/>
      <c r="PI282" s="9"/>
      <c r="PJ282" s="9"/>
      <c r="PK282" s="13"/>
      <c r="PL282" s="10"/>
      <c r="PM282" s="10"/>
      <c r="PN282" s="10"/>
      <c r="PO282" s="22"/>
      <c r="PP282" s="9"/>
      <c r="PQ282" s="9"/>
      <c r="PR282" s="9"/>
      <c r="PS282" s="9"/>
      <c r="PT282" s="9"/>
      <c r="PU282" s="9"/>
      <c r="PV282" s="18"/>
      <c r="PW282" s="10"/>
      <c r="PX282" s="10"/>
      <c r="PY282" s="13"/>
      <c r="PZ282" s="9"/>
      <c r="QA282" s="9"/>
      <c r="QB282" s="9"/>
      <c r="QC282" s="9"/>
      <c r="QD282" s="9"/>
      <c r="QE282" s="9"/>
      <c r="QF282" s="13"/>
      <c r="QG282" s="10"/>
      <c r="QH282" s="10"/>
      <c r="QI282" s="10"/>
      <c r="QJ282" s="10"/>
      <c r="QK282" s="10"/>
      <c r="QL282" s="10"/>
      <c r="QM282" s="10"/>
      <c r="QN282" s="10"/>
      <c r="QO282" s="10"/>
      <c r="QP282" s="10"/>
      <c r="QQ282" s="10"/>
      <c r="QR282" s="10"/>
      <c r="QS282" s="10"/>
      <c r="QT282" s="10"/>
      <c r="QU282" s="13"/>
      <c r="QV282" s="9"/>
      <c r="QW282" s="9"/>
      <c r="QX282" s="9"/>
      <c r="QY282" s="9"/>
      <c r="QZ282" s="9"/>
      <c r="RA282" s="9"/>
      <c r="RB282" s="9"/>
      <c r="RC282" s="10"/>
      <c r="RD282" s="10"/>
      <c r="RE282" s="10"/>
      <c r="RF282" s="29"/>
      <c r="RG282" s="9"/>
      <c r="RH282" s="9"/>
      <c r="RI282" s="9"/>
      <c r="RJ282" s="9"/>
      <c r="RK282" s="9"/>
      <c r="RL282" s="9"/>
      <c r="RM282" s="18"/>
      <c r="RN282" s="10"/>
      <c r="RO282" s="10"/>
      <c r="RP282" s="10"/>
      <c r="RQ282" s="11"/>
      <c r="RR282" s="9"/>
      <c r="RS282" s="9"/>
      <c r="RT282" s="9"/>
      <c r="RU282" s="9"/>
      <c r="RV282" s="9"/>
      <c r="RW282" s="9"/>
      <c r="RX282" s="9"/>
      <c r="RY282" s="15"/>
      <c r="RZ282" s="10"/>
      <c r="SA282" s="10"/>
      <c r="SB282" s="10"/>
      <c r="SC282" s="10"/>
      <c r="SD282" s="10"/>
      <c r="SE282" s="17"/>
      <c r="SF282" s="9"/>
      <c r="SG282" s="9"/>
      <c r="SH282" s="9"/>
      <c r="SI282" s="9"/>
      <c r="SJ282" s="9"/>
      <c r="SK282" s="9"/>
      <c r="SL282" s="16"/>
      <c r="SM282" s="10"/>
      <c r="SN282" s="10"/>
      <c r="SO282" s="15"/>
      <c r="SP282" s="9"/>
      <c r="SQ282" s="2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9"/>
      <c r="TT282" s="9"/>
    </row>
    <row r="283" spans="1:540" ht="9.6" customHeight="1" x14ac:dyDescent="0.3">
      <c r="A283" s="9"/>
      <c r="B283" s="9"/>
      <c r="C283" s="9"/>
      <c r="D283" s="9"/>
      <c r="E283" s="9"/>
      <c r="F283" s="9"/>
      <c r="G283" s="9"/>
      <c r="H283" s="9"/>
      <c r="I283" s="9"/>
      <c r="J283" s="9"/>
      <c r="K283" s="9"/>
      <c r="L283" s="9"/>
      <c r="M283" s="9"/>
      <c r="N283" s="9"/>
      <c r="O283" s="9"/>
      <c r="P283" s="9"/>
      <c r="Q283" s="9"/>
      <c r="R283" s="9"/>
      <c r="S283" s="9"/>
      <c r="T283" s="9"/>
      <c r="U283" s="9"/>
      <c r="V283" s="13"/>
      <c r="W283" s="10"/>
      <c r="X283" s="10"/>
      <c r="Y283" s="10"/>
      <c r="Z283" s="10"/>
      <c r="AA283" s="10"/>
      <c r="AB283" s="10"/>
      <c r="AC283" s="16"/>
      <c r="AD283" s="9"/>
      <c r="AE283" s="9"/>
      <c r="AF283" s="15"/>
      <c r="AG283" s="10"/>
      <c r="AH283" s="10"/>
      <c r="AI283" s="10"/>
      <c r="AJ283" s="10"/>
      <c r="AK283" s="10"/>
      <c r="AL283" s="14"/>
      <c r="AM283" s="9"/>
      <c r="AN283" s="9"/>
      <c r="AO283" s="9"/>
      <c r="AP283" s="9"/>
      <c r="AQ283" s="17"/>
      <c r="AR283" s="12"/>
      <c r="AS283" s="10"/>
      <c r="AT283" s="10"/>
      <c r="AU283" s="10"/>
      <c r="AV283" s="10"/>
      <c r="AW283" s="10"/>
      <c r="AX283" s="12"/>
      <c r="AY283" s="17"/>
      <c r="AZ283" s="9"/>
      <c r="BA283" s="9"/>
      <c r="BB283" s="11"/>
      <c r="BC283" s="16"/>
      <c r="BD283" s="9"/>
      <c r="BE283" s="22"/>
      <c r="BF283" s="17"/>
      <c r="BG283" s="9"/>
      <c r="BH283" s="15"/>
      <c r="BI283" s="10"/>
      <c r="BJ283" s="10"/>
      <c r="BK283" s="10"/>
      <c r="BL283" s="10"/>
      <c r="BM283" s="10"/>
      <c r="BN283" s="10"/>
      <c r="BO283" s="18"/>
      <c r="BP283" s="9"/>
      <c r="BQ283" s="9"/>
      <c r="BR283" s="9"/>
      <c r="BS283" s="9"/>
      <c r="BT283" s="9"/>
      <c r="BU283" s="9"/>
      <c r="BV283" s="9"/>
      <c r="BW283" s="9"/>
      <c r="BX283" s="9"/>
      <c r="BY283" s="9"/>
      <c r="BZ283" s="9"/>
      <c r="CA283" s="9"/>
      <c r="CB283" s="9"/>
      <c r="CC283" s="10"/>
      <c r="CD283" s="11"/>
      <c r="CE283" s="9"/>
      <c r="CF283" s="22"/>
      <c r="CG283" s="22"/>
      <c r="CH283" s="18"/>
      <c r="CI283" s="10"/>
      <c r="CJ283" s="10"/>
      <c r="CK283" s="10"/>
      <c r="CL283" s="10"/>
      <c r="CM283" s="10"/>
      <c r="CN283" s="10"/>
      <c r="CO283" s="10"/>
      <c r="CP283" s="9"/>
      <c r="CQ283" s="9"/>
      <c r="CR283" s="9"/>
      <c r="CS283" s="9"/>
      <c r="CT283" s="17"/>
      <c r="CU283" s="15"/>
      <c r="CV283" s="10"/>
      <c r="CW283" s="10"/>
      <c r="CX283" s="10"/>
      <c r="CY283" s="10"/>
      <c r="CZ283" s="10"/>
      <c r="DA283" s="10"/>
      <c r="DB283" s="17"/>
      <c r="DC283" s="9"/>
      <c r="DD283" s="9"/>
      <c r="DE283" s="9"/>
      <c r="DF283" s="9"/>
      <c r="DG283" s="18"/>
      <c r="DH283" s="16"/>
      <c r="DI283" s="17"/>
      <c r="DJ283" s="10"/>
      <c r="DK283" s="10"/>
      <c r="DL283" s="10"/>
      <c r="DM283" s="10"/>
      <c r="DN283" s="10"/>
      <c r="DO283" s="10"/>
      <c r="DP283" s="11"/>
      <c r="DQ283" s="9"/>
      <c r="DR283" s="9"/>
      <c r="DS283" s="9"/>
      <c r="DT283" s="9"/>
      <c r="DU283" s="9"/>
      <c r="DV283" s="9"/>
      <c r="DW283" s="9"/>
      <c r="DX283" s="9"/>
      <c r="DY283" s="9"/>
      <c r="DZ283" s="9"/>
      <c r="EA283" s="9"/>
      <c r="EB283" s="9"/>
      <c r="EC283" s="9"/>
      <c r="ED283" s="9"/>
      <c r="EE283" s="9"/>
      <c r="EF283" s="9"/>
      <c r="EG283" s="9"/>
      <c r="EH283" s="9"/>
      <c r="EI283" s="13"/>
      <c r="EJ283" s="10"/>
      <c r="EK283" s="10"/>
      <c r="EL283" s="10"/>
      <c r="EM283" s="10"/>
      <c r="EN283" s="10"/>
      <c r="EO283" s="10"/>
      <c r="EP283" s="23"/>
      <c r="EQ283" s="9"/>
      <c r="ER283" s="9"/>
      <c r="ES283" s="9"/>
      <c r="ET283" s="13"/>
      <c r="EU283" s="10"/>
      <c r="EV283" s="10"/>
      <c r="EW283" s="10"/>
      <c r="EX283" s="10"/>
      <c r="EY283" s="10"/>
      <c r="EZ283" s="10"/>
      <c r="FA283" s="18"/>
      <c r="FB283" s="9"/>
      <c r="FC283" s="9"/>
      <c r="FD283" s="18"/>
      <c r="FE283" s="10"/>
      <c r="FF283" s="10"/>
      <c r="FG283" s="10"/>
      <c r="FH283" s="10"/>
      <c r="FI283" s="10"/>
      <c r="FJ283" s="10"/>
      <c r="FK283" s="32"/>
      <c r="FL283" s="9"/>
      <c r="FM283" s="9"/>
      <c r="FN283" s="13"/>
      <c r="FO283" s="10"/>
      <c r="FP283" s="10"/>
      <c r="FQ283" s="10"/>
      <c r="FR283" s="10"/>
      <c r="FS283" s="10"/>
      <c r="FT283" s="25"/>
      <c r="FU283" s="17"/>
      <c r="FV283" s="9"/>
      <c r="FW283" s="9"/>
      <c r="FX283" s="9"/>
      <c r="FY283" s="9"/>
      <c r="FZ283" s="9"/>
      <c r="GA283" s="9"/>
      <c r="GB283" s="9"/>
      <c r="GC283" s="9"/>
      <c r="GD283" s="9"/>
      <c r="GE283" s="9"/>
      <c r="GF283" s="9"/>
      <c r="GG283" s="9"/>
      <c r="GH283" s="10"/>
      <c r="GI283" s="10"/>
      <c r="GJ283" s="10"/>
      <c r="GK283" s="10"/>
      <c r="GL283" s="10"/>
      <c r="GM283" s="10"/>
      <c r="GN283" s="15"/>
      <c r="GO283" s="9"/>
      <c r="GP283" s="9"/>
      <c r="GQ283" s="16"/>
      <c r="GR283" s="10"/>
      <c r="GS283" s="10"/>
      <c r="GT283" s="10"/>
      <c r="GU283" s="10"/>
      <c r="GV283" s="10"/>
      <c r="GW283" s="10"/>
      <c r="GX283" s="16"/>
      <c r="GY283" s="9"/>
      <c r="GZ283" s="9"/>
      <c r="HA283" s="9"/>
      <c r="HB283" s="10"/>
      <c r="HC283" s="10"/>
      <c r="HD283" s="10"/>
      <c r="HE283" s="10"/>
      <c r="HF283" s="10"/>
      <c r="HG283" s="10"/>
      <c r="HH283" s="15"/>
      <c r="HI283" s="9"/>
      <c r="HJ283" s="9"/>
      <c r="HK283" s="9"/>
      <c r="HL283" s="9"/>
      <c r="HM283" s="9"/>
      <c r="HN283" s="12"/>
      <c r="HO283" s="10"/>
      <c r="HP283" s="10"/>
      <c r="HQ283" s="10"/>
      <c r="HR283" s="10"/>
      <c r="HS283" s="10"/>
      <c r="HT283" s="10"/>
      <c r="HU283" s="17"/>
      <c r="HV283" s="9"/>
      <c r="HW283" s="9"/>
      <c r="HX283" s="14"/>
      <c r="HY283" s="11"/>
      <c r="HZ283" s="9"/>
      <c r="IA283" s="17"/>
      <c r="IB283" s="17"/>
      <c r="IC283" s="9"/>
      <c r="ID283" s="9"/>
      <c r="IE283" s="9"/>
      <c r="IF283" s="9"/>
      <c r="IG283" s="9"/>
      <c r="IH283" s="9"/>
      <c r="II283" s="9"/>
      <c r="IJ283" s="9"/>
      <c r="IK283" s="9"/>
      <c r="IL283" s="9"/>
      <c r="IM283" s="9"/>
      <c r="IN283" s="9"/>
      <c r="IO283" s="9"/>
      <c r="IP283" s="9"/>
      <c r="IQ283" s="9"/>
      <c r="IR283" s="11"/>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7"/>
      <c r="JS283" s="9"/>
      <c r="JT283" s="9"/>
      <c r="JU283" s="9"/>
      <c r="JV283" s="9"/>
      <c r="JW283" s="9"/>
      <c r="JX283" s="9"/>
      <c r="JY283" s="13"/>
      <c r="JZ283" s="10"/>
      <c r="KA283" s="10"/>
      <c r="KB283" s="13"/>
      <c r="KC283" s="9"/>
      <c r="KD283" s="9"/>
      <c r="KE283" s="9"/>
      <c r="KF283" s="9"/>
      <c r="KG283" s="9"/>
      <c r="KH283" s="9"/>
      <c r="KI283" s="18"/>
      <c r="KJ283" s="10"/>
      <c r="KK283" s="10"/>
      <c r="KL283" s="10"/>
      <c r="KM283" s="10"/>
      <c r="KN283" s="10"/>
      <c r="KO283" s="12"/>
      <c r="KP283" s="9"/>
      <c r="KQ283" s="9"/>
      <c r="KR283" s="9"/>
      <c r="KS283" s="9"/>
      <c r="KT283" s="9"/>
      <c r="KU283" s="9"/>
      <c r="KV283" s="9"/>
      <c r="KW283" s="23"/>
      <c r="KX283" s="10"/>
      <c r="KY283" s="10"/>
      <c r="KZ283" s="15"/>
      <c r="LA283" s="9"/>
      <c r="LB283" s="22"/>
      <c r="LC283" s="10"/>
      <c r="LD283" s="10"/>
      <c r="LE283" s="10"/>
      <c r="LF283" s="10"/>
      <c r="LG283" s="11"/>
      <c r="LH283" s="9"/>
      <c r="LI283" s="9"/>
      <c r="LJ283" s="9"/>
      <c r="LK283" s="9"/>
      <c r="LL283" s="9"/>
      <c r="LM283" s="9"/>
      <c r="LN283" s="9"/>
      <c r="LO283" s="13"/>
      <c r="LP283" s="10"/>
      <c r="LQ283" s="10"/>
      <c r="LR283" s="10"/>
      <c r="LS283" s="10"/>
      <c r="LT283" s="10"/>
      <c r="LU283" s="10"/>
      <c r="LV283" s="10"/>
      <c r="LW283" s="10"/>
      <c r="LX283" s="10"/>
      <c r="LY283" s="10"/>
      <c r="LZ283" s="10"/>
      <c r="MA283" s="10"/>
      <c r="MB283" s="10"/>
      <c r="MC283" s="10"/>
      <c r="MD283" s="12"/>
      <c r="ME283" s="9"/>
      <c r="MF283" s="16"/>
      <c r="MG283" s="10"/>
      <c r="MH283" s="15"/>
      <c r="MI283" s="12"/>
      <c r="MJ283" s="12"/>
      <c r="MK283" s="18"/>
      <c r="ML283" s="9"/>
      <c r="MM283" s="9"/>
      <c r="MN283" s="9"/>
      <c r="MO283" s="9"/>
      <c r="MP283" s="9"/>
      <c r="MQ283" s="9"/>
      <c r="MR283" s="22"/>
      <c r="MS283" s="10"/>
      <c r="MT283" s="10"/>
      <c r="MU283" s="10"/>
      <c r="MV283" s="10"/>
      <c r="MW283" s="10"/>
      <c r="MX283" s="12"/>
      <c r="MY283" s="9"/>
      <c r="MZ283" s="9"/>
      <c r="NA283" s="9"/>
      <c r="NB283" s="9"/>
      <c r="NC283" s="9"/>
      <c r="ND283" s="9"/>
      <c r="NE283" s="9"/>
      <c r="NF283" s="13"/>
      <c r="NG283" s="10"/>
      <c r="NH283" s="10"/>
      <c r="NI283" s="10"/>
      <c r="NJ283" s="10"/>
      <c r="NK283" s="10"/>
      <c r="NL283" s="15"/>
      <c r="NM283" s="13"/>
      <c r="NN283" s="10"/>
      <c r="NO283" s="9"/>
      <c r="NP283" s="9"/>
      <c r="NQ283" s="9"/>
      <c r="NR283" s="9"/>
      <c r="NS283" s="9"/>
      <c r="NT283" s="9"/>
      <c r="NU283" s="9"/>
      <c r="NV283" s="18"/>
      <c r="NW283" s="10"/>
      <c r="NX283" s="10"/>
      <c r="NY283" s="10"/>
      <c r="NZ283" s="10"/>
      <c r="OA283" s="10"/>
      <c r="OB283" s="10"/>
      <c r="OC283" s="10"/>
      <c r="OD283" s="10"/>
      <c r="OE283" s="10"/>
      <c r="OF283" s="10"/>
      <c r="OG283" s="10"/>
      <c r="OH283" s="10"/>
      <c r="OI283" s="10"/>
      <c r="OJ283" s="10"/>
      <c r="OK283" s="10"/>
      <c r="OL283" s="10"/>
      <c r="OM283" s="10"/>
      <c r="ON283" s="10"/>
      <c r="OO283" s="10"/>
      <c r="OP283" s="10"/>
      <c r="OQ283" s="16"/>
      <c r="OR283" s="9"/>
      <c r="OS283" s="9"/>
      <c r="OT283" s="9"/>
      <c r="OU283" s="9"/>
      <c r="OV283" s="9"/>
      <c r="OW283" s="9"/>
      <c r="OX283" s="17"/>
      <c r="OY283" s="15"/>
      <c r="OZ283" s="10"/>
      <c r="PA283" s="10"/>
      <c r="PB283" s="10"/>
      <c r="PC283" s="11"/>
      <c r="PD283" s="9"/>
      <c r="PE283" s="9"/>
      <c r="PF283" s="9"/>
      <c r="PG283" s="9"/>
      <c r="PH283" s="9"/>
      <c r="PI283" s="9"/>
      <c r="PJ283" s="9"/>
      <c r="PK283" s="15"/>
      <c r="PL283" s="10"/>
      <c r="PM283" s="10"/>
      <c r="PN283" s="10"/>
      <c r="PO283" s="22"/>
      <c r="PP283" s="9"/>
      <c r="PQ283" s="9"/>
      <c r="PR283" s="9"/>
      <c r="PS283" s="9"/>
      <c r="PT283" s="9"/>
      <c r="PU283" s="9"/>
      <c r="PV283" s="18"/>
      <c r="PW283" s="10"/>
      <c r="PX283" s="10"/>
      <c r="PY283" s="15"/>
      <c r="PZ283" s="9"/>
      <c r="QA283" s="9"/>
      <c r="QB283" s="9"/>
      <c r="QC283" s="9"/>
      <c r="QD283" s="9"/>
      <c r="QE283" s="9"/>
      <c r="QF283" s="22"/>
      <c r="QG283" s="12"/>
      <c r="QH283" s="10"/>
      <c r="QI283" s="10"/>
      <c r="QJ283" s="10"/>
      <c r="QK283" s="10"/>
      <c r="QL283" s="10"/>
      <c r="QM283" s="10"/>
      <c r="QN283" s="10"/>
      <c r="QO283" s="10"/>
      <c r="QP283" s="10"/>
      <c r="QQ283" s="10"/>
      <c r="QR283" s="10"/>
      <c r="QS283" s="10"/>
      <c r="QT283" s="10"/>
      <c r="QU283" s="13"/>
      <c r="QV283" s="9"/>
      <c r="QW283" s="9"/>
      <c r="QX283" s="9"/>
      <c r="QY283" s="9"/>
      <c r="QZ283" s="9"/>
      <c r="RA283" s="9"/>
      <c r="RB283" s="9"/>
      <c r="RC283" s="10"/>
      <c r="RD283" s="10"/>
      <c r="RE283" s="10"/>
      <c r="RF283" s="29"/>
      <c r="RG283" s="9"/>
      <c r="RH283" s="9"/>
      <c r="RI283" s="9"/>
      <c r="RJ283" s="9"/>
      <c r="RK283" s="9"/>
      <c r="RL283" s="9"/>
      <c r="RM283" s="16"/>
      <c r="RN283" s="10"/>
      <c r="RO283" s="10"/>
      <c r="RP283" s="10"/>
      <c r="RQ283" s="11"/>
      <c r="RR283" s="9"/>
      <c r="RS283" s="9"/>
      <c r="RT283" s="9"/>
      <c r="RU283" s="9"/>
      <c r="RV283" s="9"/>
      <c r="RW283" s="9"/>
      <c r="RX283" s="9"/>
      <c r="RY283" s="15"/>
      <c r="RZ283" s="10"/>
      <c r="SA283" s="10"/>
      <c r="SB283" s="10"/>
      <c r="SC283" s="10"/>
      <c r="SD283" s="10"/>
      <c r="SE283" s="17"/>
      <c r="SF283" s="9"/>
      <c r="SG283" s="9"/>
      <c r="SH283" s="9"/>
      <c r="SI283" s="9"/>
      <c r="SJ283" s="9"/>
      <c r="SK283" s="9"/>
      <c r="SL283" s="16"/>
      <c r="SM283" s="10"/>
      <c r="SN283" s="10"/>
      <c r="SO283" s="10"/>
      <c r="SP283" s="9"/>
      <c r="SQ283" s="17"/>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9"/>
      <c r="TT283" s="9"/>
    </row>
    <row r="284" spans="1:540" ht="9.6" customHeight="1" x14ac:dyDescent="0.3">
      <c r="A284" s="9"/>
      <c r="B284" s="9"/>
      <c r="C284" s="9"/>
      <c r="D284" s="9"/>
      <c r="E284" s="9"/>
      <c r="F284" s="9"/>
      <c r="G284" s="9"/>
      <c r="H284" s="9"/>
      <c r="I284" s="9"/>
      <c r="J284" s="9"/>
      <c r="K284" s="9"/>
      <c r="L284" s="9"/>
      <c r="M284" s="9"/>
      <c r="N284" s="9"/>
      <c r="O284" s="9"/>
      <c r="P284" s="9"/>
      <c r="Q284" s="9"/>
      <c r="R284" s="9"/>
      <c r="S284" s="9"/>
      <c r="T284" s="9"/>
      <c r="U284" s="9"/>
      <c r="V284" s="13"/>
      <c r="W284" s="10"/>
      <c r="X284" s="10"/>
      <c r="Y284" s="10"/>
      <c r="Z284" s="10"/>
      <c r="AA284" s="10"/>
      <c r="AB284" s="10"/>
      <c r="AC284" s="16"/>
      <c r="AD284" s="9"/>
      <c r="AE284" s="17"/>
      <c r="AF284" s="12"/>
      <c r="AG284" s="10"/>
      <c r="AH284" s="10"/>
      <c r="AI284" s="10"/>
      <c r="AJ284" s="10"/>
      <c r="AK284" s="10"/>
      <c r="AL284" s="15"/>
      <c r="AM284" s="9"/>
      <c r="AN284" s="9"/>
      <c r="AO284" s="9"/>
      <c r="AP284" s="9"/>
      <c r="AQ284" s="17"/>
      <c r="AR284" s="12"/>
      <c r="AS284" s="10"/>
      <c r="AT284" s="10"/>
      <c r="AU284" s="10"/>
      <c r="AV284" s="10"/>
      <c r="AW284" s="10"/>
      <c r="AX284" s="12"/>
      <c r="AY284" s="17"/>
      <c r="AZ284" s="9"/>
      <c r="BA284" s="9"/>
      <c r="BB284" s="17"/>
      <c r="BC284" s="9"/>
      <c r="BD284" s="9"/>
      <c r="BE284" s="10"/>
      <c r="BF284" s="13"/>
      <c r="BG284" s="9"/>
      <c r="BH284" s="13"/>
      <c r="BI284" s="10"/>
      <c r="BJ284" s="10"/>
      <c r="BK284" s="10"/>
      <c r="BL284" s="10"/>
      <c r="BM284" s="10"/>
      <c r="BN284" s="10"/>
      <c r="BO284" s="18"/>
      <c r="BP284" s="9"/>
      <c r="BQ284" s="9"/>
      <c r="BR284" s="9"/>
      <c r="BS284" s="9"/>
      <c r="BT284" s="9"/>
      <c r="BU284" s="9"/>
      <c r="BV284" s="17"/>
      <c r="BW284" s="13"/>
      <c r="BX284" s="22"/>
      <c r="BY284" s="9"/>
      <c r="BZ284" s="9"/>
      <c r="CA284" s="9"/>
      <c r="CB284" s="22"/>
      <c r="CC284" s="10"/>
      <c r="CD284" s="20"/>
      <c r="CE284" s="16"/>
      <c r="CF284" s="10"/>
      <c r="CG284" s="10"/>
      <c r="CH284" s="10"/>
      <c r="CI284" s="10"/>
      <c r="CJ284" s="10"/>
      <c r="CK284" s="10"/>
      <c r="CL284" s="10"/>
      <c r="CM284" s="10"/>
      <c r="CN284" s="10"/>
      <c r="CO284" s="10"/>
      <c r="CP284" s="22"/>
      <c r="CQ284" s="9"/>
      <c r="CR284" s="9"/>
      <c r="CS284" s="9"/>
      <c r="CT284" s="17"/>
      <c r="CU284" s="15"/>
      <c r="CV284" s="10"/>
      <c r="CW284" s="10"/>
      <c r="CX284" s="10"/>
      <c r="CY284" s="10"/>
      <c r="CZ284" s="10"/>
      <c r="DA284" s="10"/>
      <c r="DB284" s="17"/>
      <c r="DC284" s="9"/>
      <c r="DD284" s="9"/>
      <c r="DE284" s="9"/>
      <c r="DF284" s="9"/>
      <c r="DG284" s="11"/>
      <c r="DH284" s="10"/>
      <c r="DI284" s="9"/>
      <c r="DJ284" s="10"/>
      <c r="DK284" s="10"/>
      <c r="DL284" s="10"/>
      <c r="DM284" s="10"/>
      <c r="DN284" s="10"/>
      <c r="DO284" s="10"/>
      <c r="DP284" s="11"/>
      <c r="DQ284" s="9"/>
      <c r="DR284" s="9"/>
      <c r="DS284" s="9"/>
      <c r="DT284" s="9"/>
      <c r="DU284" s="9"/>
      <c r="DV284" s="9"/>
      <c r="DW284" s="9"/>
      <c r="DX284" s="18"/>
      <c r="DY284" s="20"/>
      <c r="DZ284" s="9"/>
      <c r="EA284" s="9"/>
      <c r="EB284" s="9"/>
      <c r="EC284" s="9"/>
      <c r="ED284" s="9"/>
      <c r="EE284" s="9"/>
      <c r="EF284" s="9"/>
      <c r="EG284" s="9"/>
      <c r="EH284" s="9"/>
      <c r="EI284" s="16"/>
      <c r="EJ284" s="10"/>
      <c r="EK284" s="10"/>
      <c r="EL284" s="10"/>
      <c r="EM284" s="10"/>
      <c r="EN284" s="10"/>
      <c r="EO284" s="10"/>
      <c r="EP284" s="23"/>
      <c r="EQ284" s="9"/>
      <c r="ER284" s="9"/>
      <c r="ES284" s="9"/>
      <c r="ET284" s="13"/>
      <c r="EU284" s="10"/>
      <c r="EV284" s="10"/>
      <c r="EW284" s="10"/>
      <c r="EX284" s="10"/>
      <c r="EY284" s="10"/>
      <c r="EZ284" s="10"/>
      <c r="FA284" s="17"/>
      <c r="FB284" s="9"/>
      <c r="FC284" s="9"/>
      <c r="FD284" s="18"/>
      <c r="FE284" s="10"/>
      <c r="FF284" s="10"/>
      <c r="FG284" s="10"/>
      <c r="FH284" s="10"/>
      <c r="FI284" s="10"/>
      <c r="FJ284" s="10"/>
      <c r="FK284" s="32"/>
      <c r="FL284" s="9"/>
      <c r="FM284" s="9"/>
      <c r="FN284" s="14"/>
      <c r="FO284" s="10"/>
      <c r="FP284" s="10"/>
      <c r="FQ284" s="10"/>
      <c r="FR284" s="10"/>
      <c r="FS284" s="10"/>
      <c r="FT284" s="12"/>
      <c r="FU284" s="17"/>
      <c r="FV284" s="9"/>
      <c r="FW284" s="9"/>
      <c r="FX284" s="9"/>
      <c r="FY284" s="9"/>
      <c r="FZ284" s="9"/>
      <c r="GA284" s="9"/>
      <c r="GB284" s="9"/>
      <c r="GC284" s="9"/>
      <c r="GD284" s="9"/>
      <c r="GE284" s="9"/>
      <c r="GF284" s="9"/>
      <c r="GG284" s="9"/>
      <c r="GH284" s="10"/>
      <c r="GI284" s="10"/>
      <c r="GJ284" s="10"/>
      <c r="GK284" s="10"/>
      <c r="GL284" s="10"/>
      <c r="GM284" s="10"/>
      <c r="GN284" s="15"/>
      <c r="GO284" s="9"/>
      <c r="GP284" s="9"/>
      <c r="GQ284" s="16"/>
      <c r="GR284" s="10"/>
      <c r="GS284" s="10"/>
      <c r="GT284" s="10"/>
      <c r="GU284" s="10"/>
      <c r="GV284" s="10"/>
      <c r="GW284" s="10"/>
      <c r="GX284" s="17"/>
      <c r="GY284" s="9"/>
      <c r="GZ284" s="9"/>
      <c r="HA284" s="9"/>
      <c r="HB284" s="10"/>
      <c r="HC284" s="10"/>
      <c r="HD284" s="10"/>
      <c r="HE284" s="10"/>
      <c r="HF284" s="10"/>
      <c r="HG284" s="10"/>
      <c r="HH284" s="15"/>
      <c r="HI284" s="9"/>
      <c r="HJ284" s="9"/>
      <c r="HK284" s="9"/>
      <c r="HL284" s="9"/>
      <c r="HM284" s="9"/>
      <c r="HN284" s="12"/>
      <c r="HO284" s="10"/>
      <c r="HP284" s="10"/>
      <c r="HQ284" s="10"/>
      <c r="HR284" s="10"/>
      <c r="HS284" s="10"/>
      <c r="HT284" s="10"/>
      <c r="HU284" s="17"/>
      <c r="HV284" s="9"/>
      <c r="HW284" s="9"/>
      <c r="HX284" s="17"/>
      <c r="HY284" s="9"/>
      <c r="HZ284" s="17"/>
      <c r="IA284" s="12"/>
      <c r="IB284" s="13"/>
      <c r="IC284" s="9"/>
      <c r="ID284" s="9"/>
      <c r="IE284" s="9"/>
      <c r="IF284" s="9"/>
      <c r="IG284" s="9"/>
      <c r="IH284" s="9"/>
      <c r="II284" s="9"/>
      <c r="IJ284" s="9"/>
      <c r="IK284" s="9"/>
      <c r="IL284" s="9"/>
      <c r="IM284" s="9"/>
      <c r="IN284" s="9"/>
      <c r="IO284" s="9"/>
      <c r="IP284" s="9"/>
      <c r="IQ284" s="9"/>
      <c r="IR284" s="11"/>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7"/>
      <c r="JS284" s="9"/>
      <c r="JT284" s="9"/>
      <c r="JU284" s="9"/>
      <c r="JV284" s="9"/>
      <c r="JW284" s="9"/>
      <c r="JX284" s="9"/>
      <c r="JY284" s="13"/>
      <c r="JZ284" s="10"/>
      <c r="KA284" s="10"/>
      <c r="KB284" s="13"/>
      <c r="KC284" s="9"/>
      <c r="KD284" s="9"/>
      <c r="KE284" s="9"/>
      <c r="KF284" s="9"/>
      <c r="KG284" s="9"/>
      <c r="KH284" s="9"/>
      <c r="KI284" s="18"/>
      <c r="KJ284" s="10"/>
      <c r="KK284" s="10"/>
      <c r="KL284" s="10"/>
      <c r="KM284" s="10"/>
      <c r="KN284" s="10"/>
      <c r="KO284" s="12"/>
      <c r="KP284" s="9"/>
      <c r="KQ284" s="9"/>
      <c r="KR284" s="9"/>
      <c r="KS284" s="9"/>
      <c r="KT284" s="9"/>
      <c r="KU284" s="9"/>
      <c r="KV284" s="9"/>
      <c r="KW284" s="23"/>
      <c r="KX284" s="10"/>
      <c r="KY284" s="10"/>
      <c r="KZ284" s="10"/>
      <c r="LA284" s="14"/>
      <c r="LB284" s="15"/>
      <c r="LC284" s="10"/>
      <c r="LD284" s="13"/>
      <c r="LE284" s="13"/>
      <c r="LF284" s="10"/>
      <c r="LG284" s="12"/>
      <c r="LH284" s="22"/>
      <c r="LI284" s="9"/>
      <c r="LJ284" s="9"/>
      <c r="LK284" s="9"/>
      <c r="LL284" s="9"/>
      <c r="LM284" s="9"/>
      <c r="LN284" s="9"/>
      <c r="LO284" s="13"/>
      <c r="LP284" s="10"/>
      <c r="LQ284" s="10"/>
      <c r="LR284" s="10"/>
      <c r="LS284" s="10"/>
      <c r="LT284" s="10"/>
      <c r="LU284" s="10"/>
      <c r="LV284" s="10"/>
      <c r="LW284" s="10"/>
      <c r="LX284" s="10"/>
      <c r="LY284" s="10"/>
      <c r="LZ284" s="10"/>
      <c r="MA284" s="10"/>
      <c r="MB284" s="10"/>
      <c r="MC284" s="10"/>
      <c r="MD284" s="13"/>
      <c r="ME284" s="9"/>
      <c r="MF284" s="15"/>
      <c r="MG284" s="15"/>
      <c r="MH284" s="9"/>
      <c r="MI284" s="9"/>
      <c r="MJ284" s="17"/>
      <c r="MK284" s="9"/>
      <c r="ML284" s="9"/>
      <c r="MM284" s="9"/>
      <c r="MN284" s="9"/>
      <c r="MO284" s="9"/>
      <c r="MP284" s="9"/>
      <c r="MQ284" s="9"/>
      <c r="MR284" s="9"/>
      <c r="MS284" s="15"/>
      <c r="MT284" s="10"/>
      <c r="MU284" s="10"/>
      <c r="MV284" s="10"/>
      <c r="MW284" s="10"/>
      <c r="MX284" s="12"/>
      <c r="MY284" s="9"/>
      <c r="MZ284" s="9"/>
      <c r="NA284" s="9"/>
      <c r="NB284" s="9"/>
      <c r="NC284" s="9"/>
      <c r="ND284" s="9"/>
      <c r="NE284" s="9"/>
      <c r="NF284" s="13"/>
      <c r="NG284" s="10"/>
      <c r="NH284" s="10"/>
      <c r="NI284" s="10"/>
      <c r="NJ284" s="10"/>
      <c r="NK284" s="10"/>
      <c r="NL284" s="33"/>
      <c r="NM284" s="9"/>
      <c r="NN284" s="10"/>
      <c r="NO284" s="18"/>
      <c r="NP284" s="9"/>
      <c r="NQ284" s="9"/>
      <c r="NR284" s="9"/>
      <c r="NS284" s="9"/>
      <c r="NT284" s="9"/>
      <c r="NU284" s="9"/>
      <c r="NV284" s="18"/>
      <c r="NW284" s="10"/>
      <c r="NX284" s="10"/>
      <c r="NY284" s="10"/>
      <c r="NZ284" s="10"/>
      <c r="OA284" s="10"/>
      <c r="OB284" s="10"/>
      <c r="OC284" s="10"/>
      <c r="OD284" s="10"/>
      <c r="OE284" s="10"/>
      <c r="OF284" s="10"/>
      <c r="OG284" s="10"/>
      <c r="OH284" s="10"/>
      <c r="OI284" s="10"/>
      <c r="OJ284" s="10"/>
      <c r="OK284" s="10"/>
      <c r="OL284" s="10"/>
      <c r="OM284" s="10"/>
      <c r="ON284" s="10"/>
      <c r="OO284" s="10"/>
      <c r="OP284" s="10"/>
      <c r="OQ284" s="15"/>
      <c r="OR284" s="9"/>
      <c r="OS284" s="9"/>
      <c r="OT284" s="9"/>
      <c r="OU284" s="9"/>
      <c r="OV284" s="9"/>
      <c r="OW284" s="9"/>
      <c r="OX284" s="17"/>
      <c r="OY284" s="15"/>
      <c r="OZ284" s="10"/>
      <c r="PA284" s="10"/>
      <c r="PB284" s="10"/>
      <c r="PC284" s="11"/>
      <c r="PD284" s="9"/>
      <c r="PE284" s="9"/>
      <c r="PF284" s="9"/>
      <c r="PG284" s="9"/>
      <c r="PH284" s="9"/>
      <c r="PI284" s="9"/>
      <c r="PJ284" s="9"/>
      <c r="PK284" s="10"/>
      <c r="PL284" s="10"/>
      <c r="PM284" s="10"/>
      <c r="PN284" s="10"/>
      <c r="PO284" s="22"/>
      <c r="PP284" s="9"/>
      <c r="PQ284" s="9"/>
      <c r="PR284" s="9"/>
      <c r="PS284" s="9"/>
      <c r="PT284" s="9"/>
      <c r="PU284" s="9"/>
      <c r="PV284" s="18"/>
      <c r="PW284" s="10"/>
      <c r="PX284" s="10"/>
      <c r="PY284" s="15"/>
      <c r="PZ284" s="9"/>
      <c r="QA284" s="9"/>
      <c r="QB284" s="9"/>
      <c r="QC284" s="9"/>
      <c r="QD284" s="9"/>
      <c r="QE284" s="9"/>
      <c r="QF284" s="17"/>
      <c r="QG284" s="15"/>
      <c r="QH284" s="10"/>
      <c r="QI284" s="10"/>
      <c r="QJ284" s="10"/>
      <c r="QK284" s="10"/>
      <c r="QL284" s="10"/>
      <c r="QM284" s="10"/>
      <c r="QN284" s="10"/>
      <c r="QO284" s="10"/>
      <c r="QP284" s="10"/>
      <c r="QQ284" s="10"/>
      <c r="QR284" s="10"/>
      <c r="QS284" s="10"/>
      <c r="QT284" s="10"/>
      <c r="QU284" s="13"/>
      <c r="QV284" s="9"/>
      <c r="QW284" s="9"/>
      <c r="QX284" s="9"/>
      <c r="QY284" s="9"/>
      <c r="QZ284" s="9"/>
      <c r="RA284" s="9"/>
      <c r="RB284" s="9"/>
      <c r="RC284" s="10"/>
      <c r="RD284" s="10"/>
      <c r="RE284" s="10"/>
      <c r="RF284" s="29"/>
      <c r="RG284" s="9"/>
      <c r="RH284" s="9"/>
      <c r="RI284" s="9"/>
      <c r="RJ284" s="9"/>
      <c r="RK284" s="9"/>
      <c r="RL284" s="9"/>
      <c r="RM284" s="14"/>
      <c r="RN284" s="10"/>
      <c r="RO284" s="10"/>
      <c r="RP284" s="10"/>
      <c r="RQ284" s="11"/>
      <c r="RR284" s="9"/>
      <c r="RS284" s="9"/>
      <c r="RT284" s="9"/>
      <c r="RU284" s="9"/>
      <c r="RV284" s="9"/>
      <c r="RW284" s="9"/>
      <c r="RX284" s="9"/>
      <c r="RY284" s="15"/>
      <c r="RZ284" s="10"/>
      <c r="SA284" s="10"/>
      <c r="SB284" s="10"/>
      <c r="SC284" s="10"/>
      <c r="SD284" s="10"/>
      <c r="SE284" s="17"/>
      <c r="SF284" s="9"/>
      <c r="SG284" s="9"/>
      <c r="SH284" s="9"/>
      <c r="SI284" s="9"/>
      <c r="SJ284" s="9"/>
      <c r="SK284" s="9"/>
      <c r="SL284" s="16"/>
      <c r="SM284" s="10"/>
      <c r="SN284" s="10"/>
      <c r="SO284" s="10"/>
      <c r="SP284" s="15"/>
      <c r="SQ284" s="15"/>
      <c r="SR284" s="10"/>
      <c r="SS284" s="14"/>
      <c r="ST284" s="16"/>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9"/>
      <c r="TT284" s="9"/>
    </row>
    <row r="285" spans="1:540" ht="9.6" customHeight="1" x14ac:dyDescent="0.3">
      <c r="A285" s="9"/>
      <c r="B285" s="9"/>
      <c r="C285" s="9"/>
      <c r="D285" s="9"/>
      <c r="E285" s="9"/>
      <c r="F285" s="9"/>
      <c r="G285" s="9"/>
      <c r="H285" s="9"/>
      <c r="I285" s="9"/>
      <c r="J285" s="9"/>
      <c r="K285" s="9"/>
      <c r="L285" s="9"/>
      <c r="M285" s="9"/>
      <c r="N285" s="9"/>
      <c r="O285" s="9"/>
      <c r="P285" s="9"/>
      <c r="Q285" s="9"/>
      <c r="R285" s="9"/>
      <c r="S285" s="9"/>
      <c r="T285" s="9"/>
      <c r="U285" s="9"/>
      <c r="V285" s="13"/>
      <c r="W285" s="10"/>
      <c r="X285" s="10"/>
      <c r="Y285" s="10"/>
      <c r="Z285" s="10"/>
      <c r="AA285" s="10"/>
      <c r="AB285" s="10"/>
      <c r="AC285" s="16"/>
      <c r="AD285" s="9"/>
      <c r="AE285" s="17"/>
      <c r="AF285" s="12"/>
      <c r="AG285" s="10"/>
      <c r="AH285" s="10"/>
      <c r="AI285" s="10"/>
      <c r="AJ285" s="10"/>
      <c r="AK285" s="10"/>
      <c r="AL285" s="15"/>
      <c r="AM285" s="9"/>
      <c r="AN285" s="9"/>
      <c r="AO285" s="9"/>
      <c r="AP285" s="9"/>
      <c r="AQ285" s="17"/>
      <c r="AR285" s="12"/>
      <c r="AS285" s="10"/>
      <c r="AT285" s="10"/>
      <c r="AU285" s="10"/>
      <c r="AV285" s="10"/>
      <c r="AW285" s="10"/>
      <c r="AX285" s="12"/>
      <c r="AY285" s="17"/>
      <c r="AZ285" s="9"/>
      <c r="BA285" s="9"/>
      <c r="BB285" s="9"/>
      <c r="BC285" s="9"/>
      <c r="BD285" s="34"/>
      <c r="BE285" s="10"/>
      <c r="BF285" s="21"/>
      <c r="BG285" s="9"/>
      <c r="BH285" s="17"/>
      <c r="BI285" s="10"/>
      <c r="BJ285" s="10"/>
      <c r="BK285" s="10"/>
      <c r="BL285" s="10"/>
      <c r="BM285" s="10"/>
      <c r="BN285" s="10"/>
      <c r="BO285" s="18"/>
      <c r="BP285" s="9"/>
      <c r="BQ285" s="9"/>
      <c r="BR285" s="9"/>
      <c r="BS285" s="9"/>
      <c r="BT285" s="9"/>
      <c r="BU285" s="9"/>
      <c r="BV285" s="29"/>
      <c r="BW285" s="10"/>
      <c r="BX285" s="13"/>
      <c r="BY285" s="9"/>
      <c r="BZ285" s="9"/>
      <c r="CA285" s="9"/>
      <c r="CB285" s="14"/>
      <c r="CC285" s="10"/>
      <c r="CD285" s="17"/>
      <c r="CE285" s="16"/>
      <c r="CF285" s="14"/>
      <c r="CG285" s="14"/>
      <c r="CH285" s="14"/>
      <c r="CI285" s="15"/>
      <c r="CJ285" s="10"/>
      <c r="CK285" s="10"/>
      <c r="CL285" s="10"/>
      <c r="CM285" s="10"/>
      <c r="CN285" s="10"/>
      <c r="CO285" s="10"/>
      <c r="CP285" s="13"/>
      <c r="CQ285" s="9"/>
      <c r="CR285" s="9"/>
      <c r="CS285" s="9"/>
      <c r="CT285" s="17"/>
      <c r="CU285" s="15"/>
      <c r="CV285" s="10"/>
      <c r="CW285" s="10"/>
      <c r="CX285" s="10"/>
      <c r="CY285" s="10"/>
      <c r="CZ285" s="10"/>
      <c r="DA285" s="10"/>
      <c r="DB285" s="17"/>
      <c r="DC285" s="9"/>
      <c r="DD285" s="9"/>
      <c r="DE285" s="9"/>
      <c r="DF285" s="22"/>
      <c r="DG285" s="10"/>
      <c r="DH285" s="10"/>
      <c r="DI285" s="9"/>
      <c r="DJ285" s="13"/>
      <c r="DK285" s="10"/>
      <c r="DL285" s="10"/>
      <c r="DM285" s="10"/>
      <c r="DN285" s="10"/>
      <c r="DO285" s="10"/>
      <c r="DP285" s="11"/>
      <c r="DQ285" s="9"/>
      <c r="DR285" s="9"/>
      <c r="DS285" s="9"/>
      <c r="DT285" s="9"/>
      <c r="DU285" s="9"/>
      <c r="DV285" s="9"/>
      <c r="DW285" s="17"/>
      <c r="DX285" s="12"/>
      <c r="DY285" s="10"/>
      <c r="DZ285" s="9"/>
      <c r="EA285" s="9"/>
      <c r="EB285" s="9"/>
      <c r="EC285" s="9"/>
      <c r="ED285" s="9"/>
      <c r="EE285" s="9"/>
      <c r="EF285" s="9"/>
      <c r="EG285" s="9"/>
      <c r="EH285" s="9"/>
      <c r="EI285" s="9"/>
      <c r="EJ285" s="15"/>
      <c r="EK285" s="10"/>
      <c r="EL285" s="10"/>
      <c r="EM285" s="10"/>
      <c r="EN285" s="10"/>
      <c r="EO285" s="10"/>
      <c r="EP285" s="23"/>
      <c r="EQ285" s="9"/>
      <c r="ER285" s="9"/>
      <c r="ES285" s="9"/>
      <c r="ET285" s="13"/>
      <c r="EU285" s="10"/>
      <c r="EV285" s="10"/>
      <c r="EW285" s="10"/>
      <c r="EX285" s="10"/>
      <c r="EY285" s="10"/>
      <c r="EZ285" s="14"/>
      <c r="FA285" s="9"/>
      <c r="FB285" s="9"/>
      <c r="FC285" s="9"/>
      <c r="FD285" s="18"/>
      <c r="FE285" s="10"/>
      <c r="FF285" s="10"/>
      <c r="FG285" s="10"/>
      <c r="FH285" s="10"/>
      <c r="FI285" s="10"/>
      <c r="FJ285" s="10"/>
      <c r="FK285" s="32"/>
      <c r="FL285" s="9"/>
      <c r="FM285" s="9"/>
      <c r="FN285" s="14"/>
      <c r="FO285" s="10"/>
      <c r="FP285" s="10"/>
      <c r="FQ285" s="10"/>
      <c r="FR285" s="10"/>
      <c r="FS285" s="10"/>
      <c r="FT285" s="12"/>
      <c r="FU285" s="17"/>
      <c r="FV285" s="9"/>
      <c r="FW285" s="9"/>
      <c r="FX285" s="9"/>
      <c r="FY285" s="9"/>
      <c r="FZ285" s="9"/>
      <c r="GA285" s="9"/>
      <c r="GB285" s="9"/>
      <c r="GC285" s="9"/>
      <c r="GD285" s="9"/>
      <c r="GE285" s="9"/>
      <c r="GF285" s="9"/>
      <c r="GG285" s="9"/>
      <c r="GH285" s="10"/>
      <c r="GI285" s="10"/>
      <c r="GJ285" s="10"/>
      <c r="GK285" s="10"/>
      <c r="GL285" s="10"/>
      <c r="GM285" s="10"/>
      <c r="GN285" s="15"/>
      <c r="GO285" s="9"/>
      <c r="GP285" s="9"/>
      <c r="GQ285" s="16"/>
      <c r="GR285" s="10"/>
      <c r="GS285" s="10"/>
      <c r="GT285" s="10"/>
      <c r="GU285" s="10"/>
      <c r="GV285" s="10"/>
      <c r="GW285" s="14"/>
      <c r="GX285" s="9"/>
      <c r="GY285" s="9"/>
      <c r="GZ285" s="9"/>
      <c r="HA285" s="9"/>
      <c r="HB285" s="10"/>
      <c r="HC285" s="10"/>
      <c r="HD285" s="10"/>
      <c r="HE285" s="10"/>
      <c r="HF285" s="10"/>
      <c r="HG285" s="10"/>
      <c r="HH285" s="15"/>
      <c r="HI285" s="9"/>
      <c r="HJ285" s="9"/>
      <c r="HK285" s="9"/>
      <c r="HL285" s="9"/>
      <c r="HM285" s="9"/>
      <c r="HN285" s="12"/>
      <c r="HO285" s="10"/>
      <c r="HP285" s="10"/>
      <c r="HQ285" s="10"/>
      <c r="HR285" s="10"/>
      <c r="HS285" s="10"/>
      <c r="HT285" s="10"/>
      <c r="HU285" s="17"/>
      <c r="HV285" s="9"/>
      <c r="HW285" s="9"/>
      <c r="HX285" s="9"/>
      <c r="HY285" s="9"/>
      <c r="HZ285" s="16"/>
      <c r="IA285" s="10"/>
      <c r="IB285" s="11"/>
      <c r="IC285" s="9"/>
      <c r="ID285" s="9"/>
      <c r="IE285" s="9"/>
      <c r="IF285" s="9"/>
      <c r="IG285" s="9"/>
      <c r="IH285" s="9"/>
      <c r="II285" s="9"/>
      <c r="IJ285" s="9"/>
      <c r="IK285" s="9"/>
      <c r="IL285" s="9"/>
      <c r="IM285" s="9"/>
      <c r="IN285" s="9"/>
      <c r="IO285" s="9"/>
      <c r="IP285" s="9"/>
      <c r="IQ285" s="9"/>
      <c r="IR285" s="11"/>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7"/>
      <c r="JS285" s="9"/>
      <c r="JT285" s="9"/>
      <c r="JU285" s="9"/>
      <c r="JV285" s="9"/>
      <c r="JW285" s="9"/>
      <c r="JX285" s="9"/>
      <c r="JY285" s="13"/>
      <c r="JZ285" s="10"/>
      <c r="KA285" s="10"/>
      <c r="KB285" s="13"/>
      <c r="KC285" s="9"/>
      <c r="KD285" s="9"/>
      <c r="KE285" s="9"/>
      <c r="KF285" s="9"/>
      <c r="KG285" s="9"/>
      <c r="KH285" s="9"/>
      <c r="KI285" s="18"/>
      <c r="KJ285" s="10"/>
      <c r="KK285" s="10"/>
      <c r="KL285" s="10"/>
      <c r="KM285" s="10"/>
      <c r="KN285" s="10"/>
      <c r="KO285" s="12"/>
      <c r="KP285" s="9"/>
      <c r="KQ285" s="9"/>
      <c r="KR285" s="9"/>
      <c r="KS285" s="9"/>
      <c r="KT285" s="9"/>
      <c r="KU285" s="9"/>
      <c r="KV285" s="9"/>
      <c r="KW285" s="23"/>
      <c r="KX285" s="10"/>
      <c r="KY285" s="10"/>
      <c r="KZ285" s="10"/>
      <c r="LA285" s="10"/>
      <c r="LB285" s="10"/>
      <c r="LC285" s="15"/>
      <c r="LD285" s="9"/>
      <c r="LE285" s="22"/>
      <c r="LF285" s="10"/>
      <c r="LG285" s="10"/>
      <c r="LH285" s="16"/>
      <c r="LI285" s="9"/>
      <c r="LJ285" s="9"/>
      <c r="LK285" s="9"/>
      <c r="LL285" s="9"/>
      <c r="LM285" s="9"/>
      <c r="LN285" s="9"/>
      <c r="LO285" s="13"/>
      <c r="LP285" s="10"/>
      <c r="LQ285" s="10"/>
      <c r="LR285" s="10"/>
      <c r="LS285" s="10"/>
      <c r="LT285" s="10"/>
      <c r="LU285" s="10"/>
      <c r="LV285" s="10"/>
      <c r="LW285" s="15"/>
      <c r="LX285" s="9"/>
      <c r="LY285" s="18"/>
      <c r="LZ285" s="10"/>
      <c r="MA285" s="10"/>
      <c r="MB285" s="10"/>
      <c r="MC285" s="10"/>
      <c r="MD285" s="17"/>
      <c r="ME285" s="17"/>
      <c r="MF285" s="12"/>
      <c r="MG285" s="18"/>
      <c r="MH285" s="22"/>
      <c r="MI285" s="22"/>
      <c r="MJ285" s="22"/>
      <c r="MK285" s="18"/>
      <c r="ML285" s="9"/>
      <c r="MM285" s="9"/>
      <c r="MN285" s="9"/>
      <c r="MO285" s="9"/>
      <c r="MP285" s="9"/>
      <c r="MQ285" s="9"/>
      <c r="MR285" s="9"/>
      <c r="MS285" s="13"/>
      <c r="MT285" s="10"/>
      <c r="MU285" s="10"/>
      <c r="MV285" s="10"/>
      <c r="MW285" s="10"/>
      <c r="MX285" s="12"/>
      <c r="MY285" s="9"/>
      <c r="MZ285" s="9"/>
      <c r="NA285" s="9"/>
      <c r="NB285" s="9"/>
      <c r="NC285" s="9"/>
      <c r="ND285" s="9"/>
      <c r="NE285" s="9"/>
      <c r="NF285" s="13"/>
      <c r="NG285" s="10"/>
      <c r="NH285" s="10"/>
      <c r="NI285" s="10"/>
      <c r="NJ285" s="10"/>
      <c r="NK285" s="12"/>
      <c r="NL285" s="17"/>
      <c r="NM285" s="9"/>
      <c r="NN285" s="10"/>
      <c r="NO285" s="14"/>
      <c r="NP285" s="9"/>
      <c r="NQ285" s="9"/>
      <c r="NR285" s="9"/>
      <c r="NS285" s="9"/>
      <c r="NT285" s="9"/>
      <c r="NU285" s="9"/>
      <c r="NV285" s="18"/>
      <c r="NW285" s="10"/>
      <c r="NX285" s="10"/>
      <c r="NY285" s="10"/>
      <c r="NZ285" s="10"/>
      <c r="OA285" s="10"/>
      <c r="OB285" s="10"/>
      <c r="OC285" s="10"/>
      <c r="OD285" s="10"/>
      <c r="OE285" s="9"/>
      <c r="OF285" s="17"/>
      <c r="OG285" s="10"/>
      <c r="OH285" s="10"/>
      <c r="OI285" s="10"/>
      <c r="OJ285" s="10"/>
      <c r="OK285" s="10"/>
      <c r="OL285" s="10"/>
      <c r="OM285" s="10"/>
      <c r="ON285" s="10"/>
      <c r="OO285" s="10"/>
      <c r="OP285" s="10"/>
      <c r="OQ285" s="12"/>
      <c r="OR285" s="22"/>
      <c r="OS285" s="9"/>
      <c r="OT285" s="9"/>
      <c r="OU285" s="9"/>
      <c r="OV285" s="9"/>
      <c r="OW285" s="9"/>
      <c r="OX285" s="17"/>
      <c r="OY285" s="15"/>
      <c r="OZ285" s="10"/>
      <c r="PA285" s="10"/>
      <c r="PB285" s="10"/>
      <c r="PC285" s="11"/>
      <c r="PD285" s="9"/>
      <c r="PE285" s="9"/>
      <c r="PF285" s="9"/>
      <c r="PG285" s="9"/>
      <c r="PH285" s="9"/>
      <c r="PI285" s="9"/>
      <c r="PJ285" s="18"/>
      <c r="PK285" s="10"/>
      <c r="PL285" s="10"/>
      <c r="PM285" s="10"/>
      <c r="PN285" s="10"/>
      <c r="PO285" s="22"/>
      <c r="PP285" s="9"/>
      <c r="PQ285" s="9"/>
      <c r="PR285" s="9"/>
      <c r="PS285" s="9"/>
      <c r="PT285" s="9"/>
      <c r="PU285" s="9"/>
      <c r="PV285" s="18"/>
      <c r="PW285" s="10"/>
      <c r="PX285" s="10"/>
      <c r="PY285" s="15"/>
      <c r="PZ285" s="9"/>
      <c r="QA285" s="9"/>
      <c r="QB285" s="9"/>
      <c r="QC285" s="9"/>
      <c r="QD285" s="9"/>
      <c r="QE285" s="9"/>
      <c r="QF285" s="17"/>
      <c r="QG285" s="12"/>
      <c r="QH285" s="10"/>
      <c r="QI285" s="10"/>
      <c r="QJ285" s="10"/>
      <c r="QK285" s="10"/>
      <c r="QL285" s="10"/>
      <c r="QM285" s="10"/>
      <c r="QN285" s="10"/>
      <c r="QO285" s="10"/>
      <c r="QP285" s="10"/>
      <c r="QQ285" s="10"/>
      <c r="QR285" s="10"/>
      <c r="QS285" s="10"/>
      <c r="QT285" s="10"/>
      <c r="QU285" s="13"/>
      <c r="QV285" s="9"/>
      <c r="QW285" s="9"/>
      <c r="QX285" s="9"/>
      <c r="QY285" s="9"/>
      <c r="QZ285" s="9"/>
      <c r="RA285" s="9"/>
      <c r="RB285" s="9"/>
      <c r="RC285" s="10"/>
      <c r="RD285" s="10"/>
      <c r="RE285" s="10"/>
      <c r="RF285" s="29"/>
      <c r="RG285" s="9"/>
      <c r="RH285" s="9"/>
      <c r="RI285" s="9"/>
      <c r="RJ285" s="9"/>
      <c r="RK285" s="9"/>
      <c r="RL285" s="22"/>
      <c r="RM285" s="12"/>
      <c r="RN285" s="10"/>
      <c r="RO285" s="10"/>
      <c r="RP285" s="10"/>
      <c r="RQ285" s="11"/>
      <c r="RR285" s="9"/>
      <c r="RS285" s="9"/>
      <c r="RT285" s="9"/>
      <c r="RU285" s="9"/>
      <c r="RV285" s="9"/>
      <c r="RW285" s="9"/>
      <c r="RX285" s="9"/>
      <c r="RY285" s="15"/>
      <c r="RZ285" s="10"/>
      <c r="SA285" s="10"/>
      <c r="SB285" s="10"/>
      <c r="SC285" s="10"/>
      <c r="SD285" s="10"/>
      <c r="SE285" s="17"/>
      <c r="SF285" s="9"/>
      <c r="SG285" s="9"/>
      <c r="SH285" s="9"/>
      <c r="SI285" s="9"/>
      <c r="SJ285" s="9"/>
      <c r="SK285" s="9"/>
      <c r="SL285" s="16"/>
      <c r="SM285" s="10"/>
      <c r="SN285" s="10"/>
      <c r="SO285" s="10"/>
      <c r="SP285" s="10"/>
      <c r="SQ285" s="10"/>
      <c r="SR285" s="10"/>
      <c r="SS285" s="22"/>
      <c r="ST285" s="9"/>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9"/>
      <c r="TT285" s="9"/>
    </row>
    <row r="286" spans="1:540" ht="9.6" customHeight="1" x14ac:dyDescent="0.3">
      <c r="A286" s="9"/>
      <c r="B286" s="9"/>
      <c r="C286" s="9"/>
      <c r="D286" s="9"/>
      <c r="E286" s="9"/>
      <c r="F286" s="9"/>
      <c r="G286" s="9"/>
      <c r="H286" s="9"/>
      <c r="I286" s="9"/>
      <c r="J286" s="9"/>
      <c r="K286" s="9"/>
      <c r="L286" s="9"/>
      <c r="M286" s="9"/>
      <c r="N286" s="9"/>
      <c r="O286" s="9"/>
      <c r="P286" s="9"/>
      <c r="Q286" s="9"/>
      <c r="R286" s="9"/>
      <c r="S286" s="9"/>
      <c r="T286" s="9"/>
      <c r="U286" s="9"/>
      <c r="V286" s="13"/>
      <c r="W286" s="10"/>
      <c r="X286" s="10"/>
      <c r="Y286" s="10"/>
      <c r="Z286" s="10"/>
      <c r="AA286" s="10"/>
      <c r="AB286" s="10"/>
      <c r="AC286" s="16"/>
      <c r="AD286" s="9"/>
      <c r="AE286" s="17"/>
      <c r="AF286" s="12"/>
      <c r="AG286" s="10"/>
      <c r="AH286" s="10"/>
      <c r="AI286" s="10"/>
      <c r="AJ286" s="10"/>
      <c r="AK286" s="10"/>
      <c r="AL286" s="15"/>
      <c r="AM286" s="9"/>
      <c r="AN286" s="17"/>
      <c r="AO286" s="9"/>
      <c r="AP286" s="9"/>
      <c r="AQ286" s="17"/>
      <c r="AR286" s="12"/>
      <c r="AS286" s="10"/>
      <c r="AT286" s="10"/>
      <c r="AU286" s="10"/>
      <c r="AV286" s="10"/>
      <c r="AW286" s="10"/>
      <c r="AX286" s="12"/>
      <c r="AY286" s="17"/>
      <c r="AZ286" s="9"/>
      <c r="BA286" s="9"/>
      <c r="BB286" s="9"/>
      <c r="BC286" s="9"/>
      <c r="BD286" s="12"/>
      <c r="BE286" s="10"/>
      <c r="BF286" s="13"/>
      <c r="BG286" s="9"/>
      <c r="BH286" s="9"/>
      <c r="BI286" s="14"/>
      <c r="BJ286" s="10"/>
      <c r="BK286" s="10"/>
      <c r="BL286" s="10"/>
      <c r="BM286" s="10"/>
      <c r="BN286" s="10"/>
      <c r="BO286" s="18"/>
      <c r="BP286" s="9"/>
      <c r="BQ286" s="9"/>
      <c r="BR286" s="9"/>
      <c r="BS286" s="9"/>
      <c r="BT286" s="9"/>
      <c r="BU286" s="9"/>
      <c r="BV286" s="15"/>
      <c r="BW286" s="10"/>
      <c r="BX286" s="18"/>
      <c r="BY286" s="9"/>
      <c r="BZ286" s="9"/>
      <c r="CA286" s="9"/>
      <c r="CB286" s="15"/>
      <c r="CC286" s="10"/>
      <c r="CD286" s="9"/>
      <c r="CE286" s="9"/>
      <c r="CF286" s="9"/>
      <c r="CG286" s="9"/>
      <c r="CH286" s="9"/>
      <c r="CI286" s="18"/>
      <c r="CJ286" s="10"/>
      <c r="CK286" s="10"/>
      <c r="CL286" s="10"/>
      <c r="CM286" s="10"/>
      <c r="CN286" s="10"/>
      <c r="CO286" s="10"/>
      <c r="CP286" s="15"/>
      <c r="CQ286" s="9"/>
      <c r="CR286" s="9"/>
      <c r="CS286" s="9"/>
      <c r="CT286" s="17"/>
      <c r="CU286" s="15"/>
      <c r="CV286" s="10"/>
      <c r="CW286" s="10"/>
      <c r="CX286" s="10"/>
      <c r="CY286" s="10"/>
      <c r="CZ286" s="10"/>
      <c r="DA286" s="10"/>
      <c r="DB286" s="17"/>
      <c r="DC286" s="9"/>
      <c r="DD286" s="9"/>
      <c r="DE286" s="9"/>
      <c r="DF286" s="13"/>
      <c r="DG286" s="10"/>
      <c r="DH286" s="10"/>
      <c r="DI286" s="9"/>
      <c r="DJ286" s="18"/>
      <c r="DK286" s="10"/>
      <c r="DL286" s="10"/>
      <c r="DM286" s="10"/>
      <c r="DN286" s="10"/>
      <c r="DO286" s="10"/>
      <c r="DP286" s="11"/>
      <c r="DQ286" s="9"/>
      <c r="DR286" s="9"/>
      <c r="DS286" s="9"/>
      <c r="DT286" s="9"/>
      <c r="DU286" s="9"/>
      <c r="DV286" s="9"/>
      <c r="DW286" s="18"/>
      <c r="DX286" s="10"/>
      <c r="DY286" s="15"/>
      <c r="DZ286" s="9"/>
      <c r="EA286" s="9"/>
      <c r="EB286" s="9"/>
      <c r="EC286" s="9"/>
      <c r="ED286" s="9"/>
      <c r="EE286" s="9"/>
      <c r="EF286" s="9"/>
      <c r="EG286" s="9"/>
      <c r="EH286" s="9"/>
      <c r="EI286" s="9"/>
      <c r="EJ286" s="16"/>
      <c r="EK286" s="10"/>
      <c r="EL286" s="10"/>
      <c r="EM286" s="10"/>
      <c r="EN286" s="10"/>
      <c r="EO286" s="10"/>
      <c r="EP286" s="16"/>
      <c r="EQ286" s="9"/>
      <c r="ER286" s="9"/>
      <c r="ES286" s="9"/>
      <c r="ET286" s="13"/>
      <c r="EU286" s="10"/>
      <c r="EV286" s="10"/>
      <c r="EW286" s="10"/>
      <c r="EX286" s="10"/>
      <c r="EY286" s="10"/>
      <c r="EZ286" s="22"/>
      <c r="FA286" s="9"/>
      <c r="FB286" s="9"/>
      <c r="FC286" s="9"/>
      <c r="FD286" s="18"/>
      <c r="FE286" s="10"/>
      <c r="FF286" s="10"/>
      <c r="FG286" s="10"/>
      <c r="FH286" s="10"/>
      <c r="FI286" s="10"/>
      <c r="FJ286" s="10"/>
      <c r="FK286" s="32"/>
      <c r="FL286" s="9"/>
      <c r="FM286" s="9"/>
      <c r="FN286" s="14"/>
      <c r="FO286" s="10"/>
      <c r="FP286" s="10"/>
      <c r="FQ286" s="10"/>
      <c r="FR286" s="10"/>
      <c r="FS286" s="10"/>
      <c r="FT286" s="12"/>
      <c r="FU286" s="9"/>
      <c r="FV286" s="17"/>
      <c r="FW286" s="9"/>
      <c r="FX286" s="9"/>
      <c r="FY286" s="9"/>
      <c r="FZ286" s="9"/>
      <c r="GA286" s="9"/>
      <c r="GB286" s="9"/>
      <c r="GC286" s="9"/>
      <c r="GD286" s="9"/>
      <c r="GE286" s="9"/>
      <c r="GF286" s="9"/>
      <c r="GG286" s="9"/>
      <c r="GH286" s="10"/>
      <c r="GI286" s="10"/>
      <c r="GJ286" s="10"/>
      <c r="GK286" s="10"/>
      <c r="GL286" s="10"/>
      <c r="GM286" s="10"/>
      <c r="GN286" s="15"/>
      <c r="GO286" s="9"/>
      <c r="GP286" s="9"/>
      <c r="GQ286" s="16"/>
      <c r="GR286" s="10"/>
      <c r="GS286" s="10"/>
      <c r="GT286" s="10"/>
      <c r="GU286" s="10"/>
      <c r="GV286" s="10"/>
      <c r="GW286" s="18"/>
      <c r="GX286" s="9"/>
      <c r="GY286" s="9"/>
      <c r="GZ286" s="9"/>
      <c r="HA286" s="9"/>
      <c r="HB286" s="10"/>
      <c r="HC286" s="10"/>
      <c r="HD286" s="10"/>
      <c r="HE286" s="10"/>
      <c r="HF286" s="10"/>
      <c r="HG286" s="10"/>
      <c r="HH286" s="15"/>
      <c r="HI286" s="9"/>
      <c r="HJ286" s="9"/>
      <c r="HK286" s="9"/>
      <c r="HL286" s="9"/>
      <c r="HM286" s="9"/>
      <c r="HN286" s="12"/>
      <c r="HO286" s="10"/>
      <c r="HP286" s="10"/>
      <c r="HQ286" s="10"/>
      <c r="HR286" s="10"/>
      <c r="HS286" s="10"/>
      <c r="HT286" s="10"/>
      <c r="HU286" s="17"/>
      <c r="HV286" s="9"/>
      <c r="HW286" s="9"/>
      <c r="HX286" s="9"/>
      <c r="HY286" s="9"/>
      <c r="HZ286" s="15"/>
      <c r="IA286" s="10"/>
      <c r="IB286" s="14"/>
      <c r="IC286" s="9"/>
      <c r="ID286" s="9"/>
      <c r="IE286" s="9"/>
      <c r="IF286" s="9"/>
      <c r="IG286" s="9"/>
      <c r="IH286" s="9"/>
      <c r="II286" s="9"/>
      <c r="IJ286" s="9"/>
      <c r="IK286" s="9"/>
      <c r="IL286" s="9"/>
      <c r="IM286" s="9"/>
      <c r="IN286" s="9"/>
      <c r="IO286" s="9"/>
      <c r="IP286" s="9"/>
      <c r="IQ286" s="9"/>
      <c r="IR286" s="11"/>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7"/>
      <c r="JS286" s="9"/>
      <c r="JT286" s="9"/>
      <c r="JU286" s="9"/>
      <c r="JV286" s="9"/>
      <c r="JW286" s="9"/>
      <c r="JX286" s="9"/>
      <c r="JY286" s="13"/>
      <c r="JZ286" s="10"/>
      <c r="KA286" s="10"/>
      <c r="KB286" s="13"/>
      <c r="KC286" s="9"/>
      <c r="KD286" s="9"/>
      <c r="KE286" s="9"/>
      <c r="KF286" s="9"/>
      <c r="KG286" s="9"/>
      <c r="KH286" s="9"/>
      <c r="KI286" s="18"/>
      <c r="KJ286" s="10"/>
      <c r="KK286" s="10"/>
      <c r="KL286" s="10"/>
      <c r="KM286" s="10"/>
      <c r="KN286" s="10"/>
      <c r="KO286" s="12"/>
      <c r="KP286" s="9"/>
      <c r="KQ286" s="9"/>
      <c r="KR286" s="9"/>
      <c r="KS286" s="9"/>
      <c r="KT286" s="9"/>
      <c r="KU286" s="9"/>
      <c r="KV286" s="9"/>
      <c r="KW286" s="23"/>
      <c r="KX286" s="10"/>
      <c r="KY286" s="10"/>
      <c r="KZ286" s="10"/>
      <c r="LA286" s="10"/>
      <c r="LB286" s="10"/>
      <c r="LC286" s="13"/>
      <c r="LD286" s="9"/>
      <c r="LE286" s="17"/>
      <c r="LF286" s="10"/>
      <c r="LG286" s="10"/>
      <c r="LH286" s="11"/>
      <c r="LI286" s="9"/>
      <c r="LJ286" s="9"/>
      <c r="LK286" s="9"/>
      <c r="LL286" s="9"/>
      <c r="LM286" s="9"/>
      <c r="LN286" s="9"/>
      <c r="LO286" s="13"/>
      <c r="LP286" s="10"/>
      <c r="LQ286" s="10"/>
      <c r="LR286" s="10"/>
      <c r="LS286" s="10"/>
      <c r="LT286" s="10"/>
      <c r="LU286" s="10"/>
      <c r="LV286" s="10"/>
      <c r="LW286" s="13"/>
      <c r="LX286" s="9"/>
      <c r="LY286" s="18"/>
      <c r="LZ286" s="10"/>
      <c r="MA286" s="10"/>
      <c r="MB286" s="10"/>
      <c r="MC286" s="10"/>
      <c r="MD286" s="9"/>
      <c r="ME286" s="18"/>
      <c r="MF286" s="12"/>
      <c r="MG286" s="10"/>
      <c r="MH286" s="10"/>
      <c r="MI286" s="10"/>
      <c r="MJ286" s="10"/>
      <c r="MK286" s="10"/>
      <c r="ML286" s="9"/>
      <c r="MM286" s="9"/>
      <c r="MN286" s="9"/>
      <c r="MO286" s="9"/>
      <c r="MP286" s="9"/>
      <c r="MQ286" s="9"/>
      <c r="MR286" s="9"/>
      <c r="MS286" s="18"/>
      <c r="MT286" s="10"/>
      <c r="MU286" s="10"/>
      <c r="MV286" s="10"/>
      <c r="MW286" s="10"/>
      <c r="MX286" s="12"/>
      <c r="MY286" s="9"/>
      <c r="MZ286" s="9"/>
      <c r="NA286" s="9"/>
      <c r="NB286" s="9"/>
      <c r="NC286" s="9"/>
      <c r="ND286" s="9"/>
      <c r="NE286" s="9"/>
      <c r="NF286" s="13"/>
      <c r="NG286" s="10"/>
      <c r="NH286" s="10"/>
      <c r="NI286" s="10"/>
      <c r="NJ286" s="10"/>
      <c r="NK286" s="13"/>
      <c r="NL286" s="9"/>
      <c r="NM286" s="9"/>
      <c r="NN286" s="10"/>
      <c r="NO286" s="15"/>
      <c r="NP286" s="17"/>
      <c r="NQ286" s="9"/>
      <c r="NR286" s="9"/>
      <c r="NS286" s="9"/>
      <c r="NT286" s="9"/>
      <c r="NU286" s="9"/>
      <c r="NV286" s="18"/>
      <c r="NW286" s="10"/>
      <c r="NX286" s="10"/>
      <c r="NY286" s="10"/>
      <c r="NZ286" s="10"/>
      <c r="OA286" s="10"/>
      <c r="OB286" s="10"/>
      <c r="OC286" s="10"/>
      <c r="OD286" s="11"/>
      <c r="OE286" s="9"/>
      <c r="OF286" s="18"/>
      <c r="OG286" s="10"/>
      <c r="OH286" s="10"/>
      <c r="OI286" s="10"/>
      <c r="OJ286" s="10"/>
      <c r="OK286" s="10"/>
      <c r="OL286" s="10"/>
      <c r="OM286" s="10"/>
      <c r="ON286" s="10"/>
      <c r="OO286" s="10"/>
      <c r="OP286" s="10"/>
      <c r="OQ286" s="10"/>
      <c r="OR286" s="34"/>
      <c r="OS286" s="9"/>
      <c r="OT286" s="9"/>
      <c r="OU286" s="9"/>
      <c r="OV286" s="9"/>
      <c r="OW286" s="9"/>
      <c r="OX286" s="17"/>
      <c r="OY286" s="15"/>
      <c r="OZ286" s="10"/>
      <c r="PA286" s="10"/>
      <c r="PB286" s="10"/>
      <c r="PC286" s="11"/>
      <c r="PD286" s="9"/>
      <c r="PE286" s="9"/>
      <c r="PF286" s="9"/>
      <c r="PG286" s="9"/>
      <c r="PH286" s="9"/>
      <c r="PI286" s="9"/>
      <c r="PJ286" s="12"/>
      <c r="PK286" s="10"/>
      <c r="PL286" s="10"/>
      <c r="PM286" s="10"/>
      <c r="PN286" s="10"/>
      <c r="PO286" s="22"/>
      <c r="PP286" s="9"/>
      <c r="PQ286" s="9"/>
      <c r="PR286" s="9"/>
      <c r="PS286" s="9"/>
      <c r="PT286" s="9"/>
      <c r="PU286" s="9"/>
      <c r="PV286" s="18"/>
      <c r="PW286" s="10"/>
      <c r="PX286" s="10"/>
      <c r="PY286" s="15"/>
      <c r="PZ286" s="9"/>
      <c r="QA286" s="9"/>
      <c r="QB286" s="9"/>
      <c r="QC286" s="9"/>
      <c r="QD286" s="9"/>
      <c r="QE286" s="9"/>
      <c r="QF286" s="17"/>
      <c r="QG286" s="12"/>
      <c r="QH286" s="10"/>
      <c r="QI286" s="10"/>
      <c r="QJ286" s="10"/>
      <c r="QK286" s="10"/>
      <c r="QL286" s="10"/>
      <c r="QM286" s="10"/>
      <c r="QN286" s="10"/>
      <c r="QO286" s="10"/>
      <c r="QP286" s="10"/>
      <c r="QQ286" s="10"/>
      <c r="QR286" s="10"/>
      <c r="QS286" s="10"/>
      <c r="QT286" s="10"/>
      <c r="QU286" s="13"/>
      <c r="QV286" s="9"/>
      <c r="QW286" s="9"/>
      <c r="QX286" s="9"/>
      <c r="QY286" s="9"/>
      <c r="QZ286" s="9"/>
      <c r="RA286" s="9"/>
      <c r="RB286" s="9"/>
      <c r="RC286" s="10"/>
      <c r="RD286" s="10"/>
      <c r="RE286" s="10"/>
      <c r="RF286" s="16"/>
      <c r="RG286" s="9"/>
      <c r="RH286" s="9"/>
      <c r="RI286" s="9"/>
      <c r="RJ286" s="9"/>
      <c r="RK286" s="9"/>
      <c r="RL286" s="13"/>
      <c r="RM286" s="10"/>
      <c r="RN286" s="10"/>
      <c r="RO286" s="10"/>
      <c r="RP286" s="10"/>
      <c r="RQ286" s="11"/>
      <c r="RR286" s="9"/>
      <c r="RS286" s="9"/>
      <c r="RT286" s="9"/>
      <c r="RU286" s="9"/>
      <c r="RV286" s="9"/>
      <c r="RW286" s="9"/>
      <c r="RX286" s="9"/>
      <c r="RY286" s="15"/>
      <c r="RZ286" s="10"/>
      <c r="SA286" s="10"/>
      <c r="SB286" s="10"/>
      <c r="SC286" s="10"/>
      <c r="SD286" s="10"/>
      <c r="SE286" s="17"/>
      <c r="SF286" s="9"/>
      <c r="SG286" s="9"/>
      <c r="SH286" s="9"/>
      <c r="SI286" s="9"/>
      <c r="SJ286" s="9"/>
      <c r="SK286" s="9"/>
      <c r="SL286" s="16"/>
      <c r="SM286" s="10"/>
      <c r="SN286" s="10"/>
      <c r="SO286" s="10"/>
      <c r="SP286" s="10"/>
      <c r="SQ286" s="10"/>
      <c r="SR286" s="15"/>
      <c r="SS286" s="9"/>
      <c r="ST286" s="9"/>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9"/>
      <c r="TT286" s="9"/>
    </row>
    <row r="287" spans="1:540" ht="9.6" customHeight="1" x14ac:dyDescent="0.3">
      <c r="A287" s="9"/>
      <c r="B287" s="9"/>
      <c r="C287" s="9"/>
      <c r="D287" s="9"/>
      <c r="E287" s="9"/>
      <c r="F287" s="9"/>
      <c r="G287" s="9"/>
      <c r="H287" s="9"/>
      <c r="I287" s="9"/>
      <c r="J287" s="9"/>
      <c r="K287" s="9"/>
      <c r="L287" s="9"/>
      <c r="M287" s="9"/>
      <c r="N287" s="9"/>
      <c r="O287" s="9"/>
      <c r="P287" s="9"/>
      <c r="Q287" s="9"/>
      <c r="R287" s="9"/>
      <c r="S287" s="9"/>
      <c r="T287" s="9"/>
      <c r="U287" s="9"/>
      <c r="V287" s="16"/>
      <c r="W287" s="10"/>
      <c r="X287" s="10"/>
      <c r="Y287" s="10"/>
      <c r="Z287" s="10"/>
      <c r="AA287" s="10"/>
      <c r="AB287" s="10"/>
      <c r="AC287" s="18"/>
      <c r="AD287" s="9"/>
      <c r="AE287" s="9"/>
      <c r="AF287" s="15"/>
      <c r="AG287" s="10"/>
      <c r="AH287" s="10"/>
      <c r="AI287" s="10"/>
      <c r="AJ287" s="10"/>
      <c r="AK287" s="10"/>
      <c r="AL287" s="14"/>
      <c r="AM287" s="13"/>
      <c r="AN287" s="15"/>
      <c r="AO287" s="9"/>
      <c r="AP287" s="9"/>
      <c r="AQ287" s="17"/>
      <c r="AR287" s="15"/>
      <c r="AS287" s="10"/>
      <c r="AT287" s="10"/>
      <c r="AU287" s="10"/>
      <c r="AV287" s="10"/>
      <c r="AW287" s="10"/>
      <c r="AX287" s="12"/>
      <c r="AY287" s="17"/>
      <c r="AZ287" s="9"/>
      <c r="BA287" s="9"/>
      <c r="BB287" s="9"/>
      <c r="BC287" s="14"/>
      <c r="BD287" s="10"/>
      <c r="BE287" s="10"/>
      <c r="BF287" s="13"/>
      <c r="BG287" s="9"/>
      <c r="BH287" s="9"/>
      <c r="BI287" s="22"/>
      <c r="BJ287" s="10"/>
      <c r="BK287" s="10"/>
      <c r="BL287" s="10"/>
      <c r="BM287" s="10"/>
      <c r="BN287" s="10"/>
      <c r="BO287" s="18"/>
      <c r="BP287" s="9"/>
      <c r="BQ287" s="9"/>
      <c r="BR287" s="9"/>
      <c r="BS287" s="9"/>
      <c r="BT287" s="9"/>
      <c r="BU287" s="13"/>
      <c r="BV287" s="10"/>
      <c r="BW287" s="28"/>
      <c r="BX287" s="9"/>
      <c r="BY287" s="9"/>
      <c r="BZ287" s="9"/>
      <c r="CA287" s="18"/>
      <c r="CB287" s="10"/>
      <c r="CC287" s="10"/>
      <c r="CD287" s="9"/>
      <c r="CE287" s="9"/>
      <c r="CF287" s="9"/>
      <c r="CG287" s="9"/>
      <c r="CH287" s="9"/>
      <c r="CI287" s="17"/>
      <c r="CJ287" s="12"/>
      <c r="CK287" s="10"/>
      <c r="CL287" s="10"/>
      <c r="CM287" s="10"/>
      <c r="CN287" s="10"/>
      <c r="CO287" s="10"/>
      <c r="CP287" s="15"/>
      <c r="CQ287" s="9"/>
      <c r="CR287" s="9"/>
      <c r="CS287" s="9"/>
      <c r="CT287" s="17"/>
      <c r="CU287" s="15"/>
      <c r="CV287" s="10"/>
      <c r="CW287" s="10"/>
      <c r="CX287" s="10"/>
      <c r="CY287" s="10"/>
      <c r="CZ287" s="10"/>
      <c r="DA287" s="10"/>
      <c r="DB287" s="17"/>
      <c r="DC287" s="9"/>
      <c r="DD287" s="9"/>
      <c r="DE287" s="18"/>
      <c r="DF287" s="10"/>
      <c r="DG287" s="10"/>
      <c r="DH287" s="10"/>
      <c r="DI287" s="9"/>
      <c r="DJ287" s="9"/>
      <c r="DK287" s="11"/>
      <c r="DL287" s="10"/>
      <c r="DM287" s="10"/>
      <c r="DN287" s="10"/>
      <c r="DO287" s="10"/>
      <c r="DP287" s="15"/>
      <c r="DQ287" s="9"/>
      <c r="DR287" s="9"/>
      <c r="DS287" s="9"/>
      <c r="DT287" s="9"/>
      <c r="DU287" s="9"/>
      <c r="DV287" s="17"/>
      <c r="DW287" s="12"/>
      <c r="DX287" s="10"/>
      <c r="DY287" s="18"/>
      <c r="DZ287" s="9"/>
      <c r="EA287" s="9"/>
      <c r="EB287" s="9"/>
      <c r="EC287" s="9"/>
      <c r="ED287" s="9"/>
      <c r="EE287" s="9"/>
      <c r="EF287" s="9"/>
      <c r="EG287" s="9"/>
      <c r="EH287" s="9"/>
      <c r="EI287" s="9"/>
      <c r="EJ287" s="9"/>
      <c r="EK287" s="19"/>
      <c r="EL287" s="10"/>
      <c r="EM287" s="10"/>
      <c r="EN287" s="10"/>
      <c r="EO287" s="10"/>
      <c r="EP287" s="16"/>
      <c r="EQ287" s="9"/>
      <c r="ER287" s="9"/>
      <c r="ES287" s="9"/>
      <c r="ET287" s="14"/>
      <c r="EU287" s="10"/>
      <c r="EV287" s="10"/>
      <c r="EW287" s="10"/>
      <c r="EX287" s="10"/>
      <c r="EY287" s="13"/>
      <c r="EZ287" s="9"/>
      <c r="FA287" s="9"/>
      <c r="FB287" s="9"/>
      <c r="FC287" s="9"/>
      <c r="FD287" s="18"/>
      <c r="FE287" s="10"/>
      <c r="FF287" s="10"/>
      <c r="FG287" s="10"/>
      <c r="FH287" s="10"/>
      <c r="FI287" s="10"/>
      <c r="FJ287" s="10"/>
      <c r="FK287" s="13"/>
      <c r="FL287" s="9"/>
      <c r="FM287" s="9"/>
      <c r="FN287" s="14"/>
      <c r="FO287" s="10"/>
      <c r="FP287" s="10"/>
      <c r="FQ287" s="10"/>
      <c r="FR287" s="10"/>
      <c r="FS287" s="10"/>
      <c r="FT287" s="15"/>
      <c r="FU287" s="18"/>
      <c r="FV287" s="12"/>
      <c r="FW287" s="18"/>
      <c r="FX287" s="9"/>
      <c r="FY287" s="9"/>
      <c r="FZ287" s="9"/>
      <c r="GA287" s="9"/>
      <c r="GB287" s="9"/>
      <c r="GC287" s="9"/>
      <c r="GD287" s="9"/>
      <c r="GE287" s="9"/>
      <c r="GF287" s="9"/>
      <c r="GG287" s="9"/>
      <c r="GH287" s="10"/>
      <c r="GI287" s="10"/>
      <c r="GJ287" s="10"/>
      <c r="GK287" s="10"/>
      <c r="GL287" s="10"/>
      <c r="GM287" s="10"/>
      <c r="GN287" s="15"/>
      <c r="GO287" s="9"/>
      <c r="GP287" s="9"/>
      <c r="GQ287" s="18"/>
      <c r="GR287" s="10"/>
      <c r="GS287" s="10"/>
      <c r="GT287" s="10"/>
      <c r="GU287" s="10"/>
      <c r="GV287" s="13"/>
      <c r="GW287" s="9"/>
      <c r="GX287" s="9"/>
      <c r="GY287" s="9"/>
      <c r="GZ287" s="9"/>
      <c r="HA287" s="9"/>
      <c r="HB287" s="10"/>
      <c r="HC287" s="10"/>
      <c r="HD287" s="10"/>
      <c r="HE287" s="10"/>
      <c r="HF287" s="10"/>
      <c r="HG287" s="10"/>
      <c r="HH287" s="15"/>
      <c r="HI287" s="9"/>
      <c r="HJ287" s="9"/>
      <c r="HK287" s="9"/>
      <c r="HL287" s="9"/>
      <c r="HM287" s="9"/>
      <c r="HN287" s="12"/>
      <c r="HO287" s="10"/>
      <c r="HP287" s="10"/>
      <c r="HQ287" s="10"/>
      <c r="HR287" s="10"/>
      <c r="HS287" s="10"/>
      <c r="HT287" s="10"/>
      <c r="HU287" s="17"/>
      <c r="HV287" s="9"/>
      <c r="HW287" s="9"/>
      <c r="HX287" s="9"/>
      <c r="HY287" s="11"/>
      <c r="HZ287" s="10"/>
      <c r="IA287" s="10"/>
      <c r="IB287" s="14"/>
      <c r="IC287" s="9"/>
      <c r="ID287" s="9"/>
      <c r="IE287" s="9"/>
      <c r="IF287" s="9"/>
      <c r="IG287" s="9"/>
      <c r="IH287" s="9"/>
      <c r="II287" s="9"/>
      <c r="IJ287" s="9"/>
      <c r="IK287" s="9"/>
      <c r="IL287" s="9"/>
      <c r="IM287" s="9"/>
      <c r="IN287" s="9"/>
      <c r="IO287" s="9"/>
      <c r="IP287" s="9"/>
      <c r="IQ287" s="9"/>
      <c r="IR287" s="11"/>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7"/>
      <c r="JS287" s="9"/>
      <c r="JT287" s="9"/>
      <c r="JU287" s="9"/>
      <c r="JV287" s="9"/>
      <c r="JW287" s="9"/>
      <c r="JX287" s="9"/>
      <c r="JY287" s="13"/>
      <c r="JZ287" s="10"/>
      <c r="KA287" s="10"/>
      <c r="KB287" s="13"/>
      <c r="KC287" s="9"/>
      <c r="KD287" s="9"/>
      <c r="KE287" s="9"/>
      <c r="KF287" s="9"/>
      <c r="KG287" s="9"/>
      <c r="KH287" s="9"/>
      <c r="KI287" s="29"/>
      <c r="KJ287" s="25"/>
      <c r="KK287" s="16"/>
      <c r="KL287" s="12"/>
      <c r="KM287" s="10"/>
      <c r="KN287" s="10"/>
      <c r="KO287" s="12"/>
      <c r="KP287" s="9"/>
      <c r="KQ287" s="9"/>
      <c r="KR287" s="9"/>
      <c r="KS287" s="9"/>
      <c r="KT287" s="9"/>
      <c r="KU287" s="9"/>
      <c r="KV287" s="9"/>
      <c r="KW287" s="23"/>
      <c r="KX287" s="10"/>
      <c r="KY287" s="10"/>
      <c r="KZ287" s="10"/>
      <c r="LA287" s="10"/>
      <c r="LB287" s="15"/>
      <c r="LC287" s="17"/>
      <c r="LD287" s="9"/>
      <c r="LE287" s="17"/>
      <c r="LF287" s="10"/>
      <c r="LG287" s="10"/>
      <c r="LH287" s="10"/>
      <c r="LI287" s="18"/>
      <c r="LJ287" s="9"/>
      <c r="LK287" s="9"/>
      <c r="LL287" s="9"/>
      <c r="LM287" s="9"/>
      <c r="LN287" s="9"/>
      <c r="LO287" s="13"/>
      <c r="LP287" s="10"/>
      <c r="LQ287" s="10"/>
      <c r="LR287" s="10"/>
      <c r="LS287" s="10"/>
      <c r="LT287" s="10"/>
      <c r="LU287" s="10"/>
      <c r="LV287" s="12"/>
      <c r="LW287" s="17"/>
      <c r="LX287" s="9"/>
      <c r="LY287" s="14"/>
      <c r="LZ287" s="10"/>
      <c r="MA287" s="10"/>
      <c r="MB287" s="10"/>
      <c r="MC287" s="14"/>
      <c r="MD287" s="9"/>
      <c r="ME287" s="16"/>
      <c r="MF287" s="10"/>
      <c r="MG287" s="10"/>
      <c r="MH287" s="10"/>
      <c r="MI287" s="10"/>
      <c r="MJ287" s="10"/>
      <c r="MK287" s="10"/>
      <c r="ML287" s="18"/>
      <c r="MM287" s="9"/>
      <c r="MN287" s="9"/>
      <c r="MO287" s="9"/>
      <c r="MP287" s="9"/>
      <c r="MQ287" s="9"/>
      <c r="MR287" s="9"/>
      <c r="MS287" s="9"/>
      <c r="MT287" s="10"/>
      <c r="MU287" s="10"/>
      <c r="MV287" s="10"/>
      <c r="MW287" s="10"/>
      <c r="MX287" s="12"/>
      <c r="MY287" s="9"/>
      <c r="MZ287" s="9"/>
      <c r="NA287" s="9"/>
      <c r="NB287" s="9"/>
      <c r="NC287" s="9"/>
      <c r="ND287" s="9"/>
      <c r="NE287" s="9"/>
      <c r="NF287" s="13"/>
      <c r="NG287" s="10"/>
      <c r="NH287" s="10"/>
      <c r="NI287" s="10"/>
      <c r="NJ287" s="10"/>
      <c r="NK287" s="9"/>
      <c r="NL287" s="9"/>
      <c r="NM287" s="9"/>
      <c r="NN287" s="10"/>
      <c r="NO287" s="10"/>
      <c r="NP287" s="16"/>
      <c r="NQ287" s="9"/>
      <c r="NR287" s="9"/>
      <c r="NS287" s="9"/>
      <c r="NT287" s="9"/>
      <c r="NU287" s="9"/>
      <c r="NV287" s="18"/>
      <c r="NW287" s="10"/>
      <c r="NX287" s="10"/>
      <c r="NY287" s="10"/>
      <c r="NZ287" s="10"/>
      <c r="OA287" s="10"/>
      <c r="OB287" s="10"/>
      <c r="OC287" s="10"/>
      <c r="OD287" s="17"/>
      <c r="OE287" s="9"/>
      <c r="OF287" s="13"/>
      <c r="OG287" s="10"/>
      <c r="OH287" s="10"/>
      <c r="OI287" s="10"/>
      <c r="OJ287" s="10"/>
      <c r="OK287" s="10"/>
      <c r="OL287" s="10"/>
      <c r="OM287" s="10"/>
      <c r="ON287" s="10"/>
      <c r="OO287" s="10"/>
      <c r="OP287" s="10"/>
      <c r="OQ287" s="10"/>
      <c r="OR287" s="12"/>
      <c r="OS287" s="17"/>
      <c r="OT287" s="9"/>
      <c r="OU287" s="9"/>
      <c r="OV287" s="9"/>
      <c r="OW287" s="9"/>
      <c r="OX287" s="17"/>
      <c r="OY287" s="15"/>
      <c r="OZ287" s="10"/>
      <c r="PA287" s="10"/>
      <c r="PB287" s="10"/>
      <c r="PC287" s="15"/>
      <c r="PD287" s="9"/>
      <c r="PE287" s="9"/>
      <c r="PF287" s="9"/>
      <c r="PG287" s="9"/>
      <c r="PH287" s="9"/>
      <c r="PI287" s="16"/>
      <c r="PJ287" s="10"/>
      <c r="PK287" s="10"/>
      <c r="PL287" s="10"/>
      <c r="PM287" s="10"/>
      <c r="PN287" s="10"/>
      <c r="PO287" s="22"/>
      <c r="PP287" s="9"/>
      <c r="PQ287" s="9"/>
      <c r="PR287" s="9"/>
      <c r="PS287" s="9"/>
      <c r="PT287" s="9"/>
      <c r="PU287" s="9"/>
      <c r="PV287" s="18"/>
      <c r="PW287" s="10"/>
      <c r="PX287" s="10"/>
      <c r="PY287" s="15"/>
      <c r="PZ287" s="9"/>
      <c r="QA287" s="9"/>
      <c r="QB287" s="9"/>
      <c r="QC287" s="9"/>
      <c r="QD287" s="9"/>
      <c r="QE287" s="9"/>
      <c r="QF287" s="22"/>
      <c r="QG287" s="12"/>
      <c r="QH287" s="16"/>
      <c r="QI287" s="11"/>
      <c r="QJ287" s="10"/>
      <c r="QK287" s="10"/>
      <c r="QL287" s="10"/>
      <c r="QM287" s="10"/>
      <c r="QN287" s="10"/>
      <c r="QO287" s="10"/>
      <c r="QP287" s="10"/>
      <c r="QQ287" s="10"/>
      <c r="QR287" s="10"/>
      <c r="QS287" s="10"/>
      <c r="QT287" s="10"/>
      <c r="QU287" s="13"/>
      <c r="QV287" s="9"/>
      <c r="QW287" s="9"/>
      <c r="QX287" s="9"/>
      <c r="QY287" s="9"/>
      <c r="QZ287" s="9"/>
      <c r="RA287" s="9"/>
      <c r="RB287" s="9"/>
      <c r="RC287" s="10"/>
      <c r="RD287" s="10"/>
      <c r="RE287" s="10"/>
      <c r="RF287" s="22"/>
      <c r="RG287" s="9"/>
      <c r="RH287" s="9"/>
      <c r="RI287" s="9"/>
      <c r="RJ287" s="9"/>
      <c r="RK287" s="22"/>
      <c r="RL287" s="12"/>
      <c r="RM287" s="10"/>
      <c r="RN287" s="10"/>
      <c r="RO287" s="10"/>
      <c r="RP287" s="10"/>
      <c r="RQ287" s="11"/>
      <c r="RR287" s="9"/>
      <c r="RS287" s="9"/>
      <c r="RT287" s="9"/>
      <c r="RU287" s="9"/>
      <c r="RV287" s="9"/>
      <c r="RW287" s="9"/>
      <c r="RX287" s="9"/>
      <c r="RY287" s="15"/>
      <c r="RZ287" s="10"/>
      <c r="SA287" s="10"/>
      <c r="SB287" s="10"/>
      <c r="SC287" s="10"/>
      <c r="SD287" s="10"/>
      <c r="SE287" s="17"/>
      <c r="SF287" s="9"/>
      <c r="SG287" s="9"/>
      <c r="SH287" s="9"/>
      <c r="SI287" s="9"/>
      <c r="SJ287" s="9"/>
      <c r="SK287" s="9"/>
      <c r="SL287" s="16"/>
      <c r="SM287" s="10"/>
      <c r="SN287" s="10"/>
      <c r="SO287" s="10"/>
      <c r="SP287" s="10"/>
      <c r="SQ287" s="10"/>
      <c r="SR287" s="18"/>
      <c r="SS287" s="9"/>
      <c r="ST287" s="9"/>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9"/>
      <c r="TT287" s="9"/>
    </row>
    <row r="288" spans="1:540" ht="9.6" customHeight="1" x14ac:dyDescent="0.3">
      <c r="A288" s="9"/>
      <c r="B288" s="9"/>
      <c r="C288" s="9"/>
      <c r="D288" s="9"/>
      <c r="E288" s="9"/>
      <c r="F288" s="9"/>
      <c r="G288" s="9"/>
      <c r="H288" s="9"/>
      <c r="I288" s="9"/>
      <c r="J288" s="9"/>
      <c r="K288" s="9"/>
      <c r="L288" s="9"/>
      <c r="M288" s="9"/>
      <c r="N288" s="9"/>
      <c r="O288" s="9"/>
      <c r="P288" s="9"/>
      <c r="Q288" s="9"/>
      <c r="R288" s="9"/>
      <c r="S288" s="9"/>
      <c r="T288" s="9"/>
      <c r="U288" s="9"/>
      <c r="V288" s="14"/>
      <c r="W288" s="10"/>
      <c r="X288" s="10"/>
      <c r="Y288" s="10"/>
      <c r="Z288" s="10"/>
      <c r="AA288" s="10"/>
      <c r="AB288" s="10"/>
      <c r="AC288" s="13"/>
      <c r="AD288" s="9"/>
      <c r="AE288" s="9"/>
      <c r="AF288" s="11"/>
      <c r="AG288" s="10"/>
      <c r="AH288" s="10"/>
      <c r="AI288" s="10"/>
      <c r="AJ288" s="10"/>
      <c r="AK288" s="10"/>
      <c r="AL288" s="10"/>
      <c r="AM288" s="10"/>
      <c r="AN288" s="12"/>
      <c r="AO288" s="9"/>
      <c r="AP288" s="9"/>
      <c r="AQ288" s="22"/>
      <c r="AR288" s="12"/>
      <c r="AS288" s="10"/>
      <c r="AT288" s="10"/>
      <c r="AU288" s="10"/>
      <c r="AV288" s="10"/>
      <c r="AW288" s="10"/>
      <c r="AX288" s="12"/>
      <c r="AY288" s="17"/>
      <c r="AZ288" s="9"/>
      <c r="BA288" s="34"/>
      <c r="BB288" s="35"/>
      <c r="BC288" s="10"/>
      <c r="BD288" s="10"/>
      <c r="BE288" s="10"/>
      <c r="BF288" s="13"/>
      <c r="BG288" s="9"/>
      <c r="BH288" s="9"/>
      <c r="BI288" s="9"/>
      <c r="BJ288" s="18"/>
      <c r="BK288" s="10"/>
      <c r="BL288" s="10"/>
      <c r="BM288" s="10"/>
      <c r="BN288" s="10"/>
      <c r="BO288" s="15"/>
      <c r="BP288" s="9"/>
      <c r="BQ288" s="9"/>
      <c r="BR288" s="9"/>
      <c r="BS288" s="17"/>
      <c r="BT288" s="28"/>
      <c r="BU288" s="10"/>
      <c r="BV288" s="10"/>
      <c r="BW288" s="22"/>
      <c r="BX288" s="9"/>
      <c r="BY288" s="9"/>
      <c r="BZ288" s="22"/>
      <c r="CA288" s="35"/>
      <c r="CB288" s="10"/>
      <c r="CC288" s="10"/>
      <c r="CD288" s="22"/>
      <c r="CE288" s="9"/>
      <c r="CF288" s="9"/>
      <c r="CG288" s="9"/>
      <c r="CH288" s="9"/>
      <c r="CI288" s="17"/>
      <c r="CJ288" s="12"/>
      <c r="CK288" s="10"/>
      <c r="CL288" s="10"/>
      <c r="CM288" s="10"/>
      <c r="CN288" s="10"/>
      <c r="CO288" s="10"/>
      <c r="CP288" s="10"/>
      <c r="CQ288" s="29"/>
      <c r="CR288" s="9"/>
      <c r="CS288" s="9"/>
      <c r="CT288" s="17"/>
      <c r="CU288" s="15"/>
      <c r="CV288" s="10"/>
      <c r="CW288" s="10"/>
      <c r="CX288" s="10"/>
      <c r="CY288" s="10"/>
      <c r="CZ288" s="10"/>
      <c r="DA288" s="10"/>
      <c r="DB288" s="17"/>
      <c r="DC288" s="17"/>
      <c r="DD288" s="13"/>
      <c r="DE288" s="10"/>
      <c r="DF288" s="10"/>
      <c r="DG288" s="10"/>
      <c r="DH288" s="10"/>
      <c r="DI288" s="17"/>
      <c r="DJ288" s="9"/>
      <c r="DK288" s="9"/>
      <c r="DL288" s="15"/>
      <c r="DM288" s="10"/>
      <c r="DN288" s="10"/>
      <c r="DO288" s="10"/>
      <c r="DP288" s="10"/>
      <c r="DQ288" s="18"/>
      <c r="DR288" s="9"/>
      <c r="DS288" s="9"/>
      <c r="DT288" s="9"/>
      <c r="DU288" s="16"/>
      <c r="DV288" s="10"/>
      <c r="DW288" s="10"/>
      <c r="DX288" s="23"/>
      <c r="DY288" s="9"/>
      <c r="DZ288" s="9"/>
      <c r="EA288" s="9"/>
      <c r="EB288" s="9"/>
      <c r="EC288" s="9"/>
      <c r="ED288" s="9"/>
      <c r="EE288" s="9"/>
      <c r="EF288" s="9"/>
      <c r="EG288" s="9"/>
      <c r="EH288" s="9"/>
      <c r="EI288" s="9"/>
      <c r="EJ288" s="9"/>
      <c r="EK288" s="9"/>
      <c r="EL288" s="19"/>
      <c r="EM288" s="10"/>
      <c r="EN288" s="10"/>
      <c r="EO288" s="10"/>
      <c r="EP288" s="15"/>
      <c r="EQ288" s="9"/>
      <c r="ER288" s="9"/>
      <c r="ES288" s="9"/>
      <c r="ET288" s="12"/>
      <c r="EU288" s="10"/>
      <c r="EV288" s="10"/>
      <c r="EW288" s="10"/>
      <c r="EX288" s="20"/>
      <c r="EY288" s="9"/>
      <c r="EZ288" s="9"/>
      <c r="FA288" s="9"/>
      <c r="FB288" s="9"/>
      <c r="FC288" s="9"/>
      <c r="FD288" s="16"/>
      <c r="FE288" s="10"/>
      <c r="FF288" s="10"/>
      <c r="FG288" s="10"/>
      <c r="FH288" s="10"/>
      <c r="FI288" s="10"/>
      <c r="FJ288" s="10"/>
      <c r="FK288" s="15"/>
      <c r="FL288" s="17"/>
      <c r="FM288" s="9"/>
      <c r="FN288" s="29"/>
      <c r="FO288" s="10"/>
      <c r="FP288" s="10"/>
      <c r="FQ288" s="10"/>
      <c r="FR288" s="10"/>
      <c r="FS288" s="10"/>
      <c r="FT288" s="10"/>
      <c r="FU288" s="10"/>
      <c r="FV288" s="10"/>
      <c r="FW288" s="22"/>
      <c r="FX288" s="9"/>
      <c r="FY288" s="9"/>
      <c r="FZ288" s="9"/>
      <c r="GA288" s="9"/>
      <c r="GB288" s="9"/>
      <c r="GC288" s="9"/>
      <c r="GD288" s="9"/>
      <c r="GE288" s="9"/>
      <c r="GF288" s="9"/>
      <c r="GG288" s="17"/>
      <c r="GH288" s="10"/>
      <c r="GI288" s="10"/>
      <c r="GJ288" s="10"/>
      <c r="GK288" s="10"/>
      <c r="GL288" s="10"/>
      <c r="GM288" s="10"/>
      <c r="GN288" s="15"/>
      <c r="GO288" s="9"/>
      <c r="GP288" s="22"/>
      <c r="GQ288" s="15"/>
      <c r="GR288" s="10"/>
      <c r="GS288" s="10"/>
      <c r="GT288" s="10"/>
      <c r="GU288" s="13"/>
      <c r="GV288" s="9"/>
      <c r="GW288" s="9"/>
      <c r="GX288" s="9"/>
      <c r="GY288" s="9"/>
      <c r="GZ288" s="9"/>
      <c r="HA288" s="17"/>
      <c r="HB288" s="10"/>
      <c r="HC288" s="10"/>
      <c r="HD288" s="10"/>
      <c r="HE288" s="10"/>
      <c r="HF288" s="10"/>
      <c r="HG288" s="10"/>
      <c r="HH288" s="24"/>
      <c r="HI288" s="9"/>
      <c r="HJ288" s="9"/>
      <c r="HK288" s="9"/>
      <c r="HL288" s="9"/>
      <c r="HM288" s="9"/>
      <c r="HN288" s="10"/>
      <c r="HO288" s="10"/>
      <c r="HP288" s="10"/>
      <c r="HQ288" s="10"/>
      <c r="HR288" s="10"/>
      <c r="HS288" s="10"/>
      <c r="HT288" s="10"/>
      <c r="HU288" s="17"/>
      <c r="HV288" s="17"/>
      <c r="HW288" s="16"/>
      <c r="HX288" s="15"/>
      <c r="HY288" s="10"/>
      <c r="HZ288" s="10"/>
      <c r="IA288" s="10"/>
      <c r="IB288" s="14"/>
      <c r="IC288" s="9"/>
      <c r="ID288" s="9"/>
      <c r="IE288" s="9"/>
      <c r="IF288" s="9"/>
      <c r="IG288" s="9"/>
      <c r="IH288" s="9"/>
      <c r="II288" s="9"/>
      <c r="IJ288" s="9"/>
      <c r="IK288" s="9"/>
      <c r="IL288" s="9"/>
      <c r="IM288" s="9"/>
      <c r="IN288" s="9"/>
      <c r="IO288" s="9"/>
      <c r="IP288" s="9"/>
      <c r="IQ288" s="9"/>
      <c r="IR288" s="11"/>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7"/>
      <c r="JS288" s="9"/>
      <c r="JT288" s="9"/>
      <c r="JU288" s="9"/>
      <c r="JV288" s="9"/>
      <c r="JW288" s="9"/>
      <c r="JX288" s="9"/>
      <c r="JY288" s="13"/>
      <c r="JZ288" s="10"/>
      <c r="KA288" s="10"/>
      <c r="KB288" s="14"/>
      <c r="KC288" s="9"/>
      <c r="KD288" s="9"/>
      <c r="KE288" s="9"/>
      <c r="KF288" s="9"/>
      <c r="KG288" s="9"/>
      <c r="KH288" s="9"/>
      <c r="KI288" s="17"/>
      <c r="KJ288" s="17"/>
      <c r="KK288" s="9"/>
      <c r="KL288" s="20"/>
      <c r="KM288" s="10"/>
      <c r="KN288" s="10"/>
      <c r="KO288" s="10"/>
      <c r="KP288" s="17"/>
      <c r="KQ288" s="9"/>
      <c r="KR288" s="9"/>
      <c r="KS288" s="9"/>
      <c r="KT288" s="9"/>
      <c r="KU288" s="9"/>
      <c r="KV288" s="9"/>
      <c r="KW288" s="23"/>
      <c r="KX288" s="10"/>
      <c r="KY288" s="10"/>
      <c r="KZ288" s="10"/>
      <c r="LA288" s="15"/>
      <c r="LB288" s="17"/>
      <c r="LC288" s="9"/>
      <c r="LD288" s="9"/>
      <c r="LE288" s="17"/>
      <c r="LF288" s="10"/>
      <c r="LG288" s="10"/>
      <c r="LH288" s="10"/>
      <c r="LI288" s="12"/>
      <c r="LJ288" s="9"/>
      <c r="LK288" s="9"/>
      <c r="LL288" s="9"/>
      <c r="LM288" s="9"/>
      <c r="LN288" s="9"/>
      <c r="LO288" s="16"/>
      <c r="LP288" s="10"/>
      <c r="LQ288" s="10"/>
      <c r="LR288" s="10"/>
      <c r="LS288" s="10"/>
      <c r="LT288" s="10"/>
      <c r="LU288" s="10"/>
      <c r="LV288" s="22"/>
      <c r="LW288" s="9"/>
      <c r="LX288" s="18"/>
      <c r="LY288" s="10"/>
      <c r="LZ288" s="10"/>
      <c r="MA288" s="10"/>
      <c r="MB288" s="10"/>
      <c r="MC288" s="22"/>
      <c r="MD288" s="9"/>
      <c r="ME288" s="23"/>
      <c r="MF288" s="10"/>
      <c r="MG288" s="10"/>
      <c r="MH288" s="10"/>
      <c r="MI288" s="10"/>
      <c r="MJ288" s="10"/>
      <c r="MK288" s="10"/>
      <c r="ML288" s="13"/>
      <c r="MM288" s="9"/>
      <c r="MN288" s="9"/>
      <c r="MO288" s="9"/>
      <c r="MP288" s="9"/>
      <c r="MQ288" s="9"/>
      <c r="MR288" s="9"/>
      <c r="MS288" s="9"/>
      <c r="MT288" s="12"/>
      <c r="MU288" s="10"/>
      <c r="MV288" s="10"/>
      <c r="MW288" s="10"/>
      <c r="MX288" s="10"/>
      <c r="MY288" s="9"/>
      <c r="MZ288" s="9"/>
      <c r="NA288" s="9"/>
      <c r="NB288" s="9"/>
      <c r="NC288" s="9"/>
      <c r="ND288" s="9"/>
      <c r="NE288" s="9"/>
      <c r="NF288" s="13"/>
      <c r="NG288" s="10"/>
      <c r="NH288" s="10"/>
      <c r="NI288" s="10"/>
      <c r="NJ288" s="17"/>
      <c r="NK288" s="9"/>
      <c r="NL288" s="9"/>
      <c r="NM288" s="9"/>
      <c r="NN288" s="10"/>
      <c r="NO288" s="10"/>
      <c r="NP288" s="10"/>
      <c r="NQ288" s="17"/>
      <c r="NR288" s="9"/>
      <c r="NS288" s="9"/>
      <c r="NT288" s="9"/>
      <c r="NU288" s="9"/>
      <c r="NV288" s="18"/>
      <c r="NW288" s="10"/>
      <c r="NX288" s="10"/>
      <c r="NY288" s="10"/>
      <c r="NZ288" s="10"/>
      <c r="OA288" s="10"/>
      <c r="OB288" s="10"/>
      <c r="OC288" s="18"/>
      <c r="OD288" s="9"/>
      <c r="OE288" s="17"/>
      <c r="OF288" s="12"/>
      <c r="OG288" s="10"/>
      <c r="OH288" s="10"/>
      <c r="OI288" s="10"/>
      <c r="OJ288" s="10"/>
      <c r="OK288" s="10"/>
      <c r="OL288" s="10"/>
      <c r="OM288" s="10"/>
      <c r="ON288" s="10"/>
      <c r="OO288" s="10"/>
      <c r="OP288" s="10"/>
      <c r="OQ288" s="10"/>
      <c r="OR288" s="10"/>
      <c r="OS288" s="15"/>
      <c r="OT288" s="9"/>
      <c r="OU288" s="9"/>
      <c r="OV288" s="9"/>
      <c r="OW288" s="9"/>
      <c r="OX288" s="9"/>
      <c r="OY288" s="27"/>
      <c r="OZ288" s="10"/>
      <c r="PA288" s="10"/>
      <c r="PB288" s="10"/>
      <c r="PC288" s="13"/>
      <c r="PD288" s="9"/>
      <c r="PE288" s="9"/>
      <c r="PF288" s="9"/>
      <c r="PG288" s="9"/>
      <c r="PH288" s="17"/>
      <c r="PI288" s="12"/>
      <c r="PJ288" s="10"/>
      <c r="PK288" s="10"/>
      <c r="PL288" s="10"/>
      <c r="PM288" s="10"/>
      <c r="PN288" s="10"/>
      <c r="PO288" s="22"/>
      <c r="PP288" s="9"/>
      <c r="PQ288" s="9"/>
      <c r="PR288" s="9"/>
      <c r="PS288" s="9"/>
      <c r="PT288" s="9"/>
      <c r="PU288" s="9"/>
      <c r="PV288" s="18"/>
      <c r="PW288" s="10"/>
      <c r="PX288" s="10"/>
      <c r="PY288" s="12"/>
      <c r="PZ288" s="9"/>
      <c r="QA288" s="9"/>
      <c r="QB288" s="9"/>
      <c r="QC288" s="9"/>
      <c r="QD288" s="9"/>
      <c r="QE288" s="9"/>
      <c r="QF288" s="9"/>
      <c r="QG288" s="22"/>
      <c r="QH288" s="9"/>
      <c r="QI288" s="18"/>
      <c r="QJ288" s="10"/>
      <c r="QK288" s="10"/>
      <c r="QL288" s="10"/>
      <c r="QM288" s="10"/>
      <c r="QN288" s="10"/>
      <c r="QO288" s="10"/>
      <c r="QP288" s="10"/>
      <c r="QQ288" s="10"/>
      <c r="QR288" s="10"/>
      <c r="QS288" s="10"/>
      <c r="QT288" s="10"/>
      <c r="QU288" s="13"/>
      <c r="QV288" s="9"/>
      <c r="QW288" s="9"/>
      <c r="QX288" s="9"/>
      <c r="QY288" s="9"/>
      <c r="QZ288" s="9"/>
      <c r="RA288" s="9"/>
      <c r="RB288" s="9"/>
      <c r="RC288" s="10"/>
      <c r="RD288" s="10"/>
      <c r="RE288" s="10"/>
      <c r="RF288" s="17"/>
      <c r="RG288" s="9"/>
      <c r="RH288" s="9"/>
      <c r="RI288" s="9"/>
      <c r="RJ288" s="9"/>
      <c r="RK288" s="15"/>
      <c r="RL288" s="10"/>
      <c r="RM288" s="10"/>
      <c r="RN288" s="10"/>
      <c r="RO288" s="10"/>
      <c r="RP288" s="10"/>
      <c r="RQ288" s="11"/>
      <c r="RR288" s="9"/>
      <c r="RS288" s="9"/>
      <c r="RT288" s="9"/>
      <c r="RU288" s="9"/>
      <c r="RV288" s="9"/>
      <c r="RW288" s="9"/>
      <c r="RX288" s="9"/>
      <c r="RY288" s="15"/>
      <c r="RZ288" s="10"/>
      <c r="SA288" s="10"/>
      <c r="SB288" s="10"/>
      <c r="SC288" s="10"/>
      <c r="SD288" s="10"/>
      <c r="SE288" s="17"/>
      <c r="SF288" s="9"/>
      <c r="SG288" s="9"/>
      <c r="SH288" s="9"/>
      <c r="SI288" s="9"/>
      <c r="SJ288" s="9"/>
      <c r="SK288" s="9"/>
      <c r="SL288" s="16"/>
      <c r="SM288" s="10"/>
      <c r="SN288" s="10"/>
      <c r="SO288" s="10"/>
      <c r="SP288" s="12"/>
      <c r="SQ288" s="22"/>
      <c r="SR288" s="9"/>
      <c r="SS288" s="9"/>
      <c r="ST288" s="9"/>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9"/>
      <c r="TT288" s="9"/>
    </row>
    <row r="289" spans="1:540" ht="9.6" customHeight="1" x14ac:dyDescent="0.3">
      <c r="A289" s="9"/>
      <c r="B289" s="9"/>
      <c r="C289" s="9"/>
      <c r="D289" s="9"/>
      <c r="E289" s="9"/>
      <c r="F289" s="9"/>
      <c r="G289" s="9"/>
      <c r="H289" s="9"/>
      <c r="I289" s="9"/>
      <c r="J289" s="9"/>
      <c r="K289" s="9"/>
      <c r="L289" s="9"/>
      <c r="M289" s="9"/>
      <c r="N289" s="9"/>
      <c r="O289" s="9"/>
      <c r="P289" s="9"/>
      <c r="Q289" s="9"/>
      <c r="R289" s="9"/>
      <c r="S289" s="9"/>
      <c r="T289" s="9"/>
      <c r="U289" s="12"/>
      <c r="V289" s="10"/>
      <c r="W289" s="10"/>
      <c r="X289" s="10"/>
      <c r="Y289" s="10"/>
      <c r="Z289" s="10"/>
      <c r="AA289" s="10"/>
      <c r="AB289" s="10"/>
      <c r="AC289" s="10"/>
      <c r="AD289" s="10"/>
      <c r="AE289" s="18"/>
      <c r="AF289" s="9"/>
      <c r="AG289" s="10"/>
      <c r="AH289" s="10"/>
      <c r="AI289" s="10"/>
      <c r="AJ289" s="10"/>
      <c r="AK289" s="10"/>
      <c r="AL289" s="10"/>
      <c r="AM289" s="10"/>
      <c r="AN289" s="22"/>
      <c r="AO289" s="9"/>
      <c r="AP289" s="16"/>
      <c r="AQ289" s="10"/>
      <c r="AR289" s="10"/>
      <c r="AS289" s="10"/>
      <c r="AT289" s="10"/>
      <c r="AU289" s="10"/>
      <c r="AV289" s="10"/>
      <c r="AW289" s="10"/>
      <c r="AX289" s="12"/>
      <c r="AY289" s="17"/>
      <c r="AZ289" s="10"/>
      <c r="BA289" s="10"/>
      <c r="BB289" s="10"/>
      <c r="BC289" s="10"/>
      <c r="BD289" s="10"/>
      <c r="BE289" s="10"/>
      <c r="BF289" s="13"/>
      <c r="BG289" s="9"/>
      <c r="BH289" s="9"/>
      <c r="BI289" s="9"/>
      <c r="BJ289" s="9"/>
      <c r="BK289" s="22"/>
      <c r="BL289" s="12"/>
      <c r="BM289" s="10"/>
      <c r="BN289" s="10"/>
      <c r="BO289" s="10"/>
      <c r="BP289" s="10"/>
      <c r="BQ289" s="9"/>
      <c r="BR289" s="28"/>
      <c r="BS289" s="10"/>
      <c r="BT289" s="10"/>
      <c r="BU289" s="12"/>
      <c r="BV289" s="17"/>
      <c r="BW289" s="9"/>
      <c r="BX289" s="9"/>
      <c r="BY289" s="13"/>
      <c r="BZ289" s="10"/>
      <c r="CA289" s="10"/>
      <c r="CB289" s="10"/>
      <c r="CC289" s="10"/>
      <c r="CD289" s="10"/>
      <c r="CE289" s="13"/>
      <c r="CF289" s="9"/>
      <c r="CG289" s="9"/>
      <c r="CH289" s="22"/>
      <c r="CI289" s="10"/>
      <c r="CJ289" s="10"/>
      <c r="CK289" s="10"/>
      <c r="CL289" s="10"/>
      <c r="CM289" s="10"/>
      <c r="CN289" s="10"/>
      <c r="CO289" s="10"/>
      <c r="CP289" s="10"/>
      <c r="CQ289" s="10"/>
      <c r="CR289" s="16"/>
      <c r="CS289" s="9"/>
      <c r="CT289" s="10"/>
      <c r="CU289" s="10"/>
      <c r="CV289" s="10"/>
      <c r="CW289" s="10"/>
      <c r="CX289" s="10"/>
      <c r="CY289" s="10"/>
      <c r="CZ289" s="10"/>
      <c r="DA289" s="10"/>
      <c r="DB289" s="17"/>
      <c r="DC289" s="15"/>
      <c r="DD289" s="10"/>
      <c r="DE289" s="10"/>
      <c r="DF289" s="10"/>
      <c r="DG289" s="10"/>
      <c r="DH289" s="10"/>
      <c r="DI289" s="17"/>
      <c r="DJ289" s="9"/>
      <c r="DK289" s="9"/>
      <c r="DL289" s="9"/>
      <c r="DM289" s="14"/>
      <c r="DN289" s="10"/>
      <c r="DO289" s="10"/>
      <c r="DP289" s="10"/>
      <c r="DQ289" s="10"/>
      <c r="DR289" s="16"/>
      <c r="DS289" s="18"/>
      <c r="DT289" s="10"/>
      <c r="DU289" s="10"/>
      <c r="DV289" s="10"/>
      <c r="DW289" s="23"/>
      <c r="DX289" s="9"/>
      <c r="DY289" s="9"/>
      <c r="DZ289" s="9"/>
      <c r="EA289" s="9"/>
      <c r="EB289" s="9"/>
      <c r="EC289" s="9"/>
      <c r="ED289" s="9"/>
      <c r="EE289" s="9"/>
      <c r="EF289" s="9"/>
      <c r="EG289" s="9"/>
      <c r="EH289" s="9"/>
      <c r="EI289" s="9"/>
      <c r="EJ289" s="9"/>
      <c r="EK289" s="9"/>
      <c r="EL289" s="9"/>
      <c r="EM289" s="14"/>
      <c r="EN289" s="10"/>
      <c r="EO289" s="10"/>
      <c r="EP289" s="10"/>
      <c r="EQ289" s="14"/>
      <c r="ER289" s="9"/>
      <c r="ES289" s="10"/>
      <c r="ET289" s="10"/>
      <c r="EU289" s="10"/>
      <c r="EV289" s="10"/>
      <c r="EW289" s="34"/>
      <c r="EX289" s="9"/>
      <c r="EY289" s="9"/>
      <c r="EZ289" s="9"/>
      <c r="FA289" s="9"/>
      <c r="FB289" s="9"/>
      <c r="FC289" s="14"/>
      <c r="FD289" s="10"/>
      <c r="FE289" s="10"/>
      <c r="FF289" s="10"/>
      <c r="FG289" s="10"/>
      <c r="FH289" s="10"/>
      <c r="FI289" s="10"/>
      <c r="FJ289" s="10"/>
      <c r="FK289" s="10"/>
      <c r="FL289" s="10"/>
      <c r="FM289" s="16"/>
      <c r="FN289" s="9"/>
      <c r="FO289" s="14"/>
      <c r="FP289" s="10"/>
      <c r="FQ289" s="10"/>
      <c r="FR289" s="10"/>
      <c r="FS289" s="10"/>
      <c r="FT289" s="10"/>
      <c r="FU289" s="10"/>
      <c r="FV289" s="30"/>
      <c r="FW289" s="9"/>
      <c r="FX289" s="9"/>
      <c r="FY289" s="9"/>
      <c r="FZ289" s="9"/>
      <c r="GA289" s="9"/>
      <c r="GB289" s="9"/>
      <c r="GC289" s="9"/>
      <c r="GD289" s="9"/>
      <c r="GE289" s="9"/>
      <c r="GF289" s="16"/>
      <c r="GG289" s="10"/>
      <c r="GH289" s="10"/>
      <c r="GI289" s="10"/>
      <c r="GJ289" s="10"/>
      <c r="GK289" s="10"/>
      <c r="GL289" s="10"/>
      <c r="GM289" s="10"/>
      <c r="GN289" s="15"/>
      <c r="GO289" s="9"/>
      <c r="GP289" s="10"/>
      <c r="GQ289" s="10"/>
      <c r="GR289" s="10"/>
      <c r="GS289" s="12"/>
      <c r="GT289" s="18"/>
      <c r="GU289" s="9"/>
      <c r="GV289" s="9"/>
      <c r="GW289" s="9"/>
      <c r="GX289" s="9"/>
      <c r="GY289" s="9"/>
      <c r="GZ289" s="33"/>
      <c r="HA289" s="10"/>
      <c r="HB289" s="10"/>
      <c r="HC289" s="10"/>
      <c r="HD289" s="10"/>
      <c r="HE289" s="10"/>
      <c r="HF289" s="10"/>
      <c r="HG289" s="10"/>
      <c r="HH289" s="10"/>
      <c r="HI289" s="10"/>
      <c r="HJ289" s="18"/>
      <c r="HK289" s="9"/>
      <c r="HL289" s="22"/>
      <c r="HM289" s="10"/>
      <c r="HN289" s="10"/>
      <c r="HO289" s="10"/>
      <c r="HP289" s="10"/>
      <c r="HQ289" s="10"/>
      <c r="HR289" s="10"/>
      <c r="HS289" s="10"/>
      <c r="HT289" s="10"/>
      <c r="HU289" s="9"/>
      <c r="HV289" s="15"/>
      <c r="HW289" s="10"/>
      <c r="HX289" s="10"/>
      <c r="HY289" s="10"/>
      <c r="HZ289" s="10"/>
      <c r="IA289" s="10"/>
      <c r="IB289" s="11"/>
      <c r="IC289" s="9"/>
      <c r="ID289" s="9"/>
      <c r="IE289" s="9"/>
      <c r="IF289" s="9"/>
      <c r="IG289" s="9"/>
      <c r="IH289" s="9"/>
      <c r="II289" s="9"/>
      <c r="IJ289" s="9"/>
      <c r="IK289" s="9"/>
      <c r="IL289" s="9"/>
      <c r="IM289" s="9"/>
      <c r="IN289" s="9"/>
      <c r="IO289" s="9"/>
      <c r="IP289" s="9"/>
      <c r="IQ289" s="9"/>
      <c r="IR289" s="11"/>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2"/>
      <c r="JQ289" s="21"/>
      <c r="JR289" s="9"/>
      <c r="JS289" s="9"/>
      <c r="JT289" s="9"/>
      <c r="JU289" s="9"/>
      <c r="JV289" s="9"/>
      <c r="JW289" s="9"/>
      <c r="JX289" s="9"/>
      <c r="JY289" s="22"/>
      <c r="JZ289" s="11"/>
      <c r="KA289" s="10"/>
      <c r="KB289" s="10"/>
      <c r="KC289" s="17"/>
      <c r="KD289" s="9"/>
      <c r="KE289" s="9"/>
      <c r="KF289" s="9"/>
      <c r="KG289" s="9"/>
      <c r="KH289" s="9"/>
      <c r="KI289" s="9"/>
      <c r="KJ289" s="9"/>
      <c r="KK289" s="17"/>
      <c r="KL289" s="10"/>
      <c r="KM289" s="10"/>
      <c r="KN289" s="12"/>
      <c r="KO289" s="16"/>
      <c r="KP289" s="9"/>
      <c r="KQ289" s="9"/>
      <c r="KR289" s="9"/>
      <c r="KS289" s="9"/>
      <c r="KT289" s="9"/>
      <c r="KU289" s="9"/>
      <c r="KV289" s="9"/>
      <c r="KW289" s="13"/>
      <c r="KX289" s="10"/>
      <c r="KY289" s="13"/>
      <c r="KZ289" s="18"/>
      <c r="LA289" s="9"/>
      <c r="LB289" s="9"/>
      <c r="LC289" s="9"/>
      <c r="LD289" s="9"/>
      <c r="LE289" s="17"/>
      <c r="LF289" s="10"/>
      <c r="LG289" s="10"/>
      <c r="LH289" s="10"/>
      <c r="LI289" s="10"/>
      <c r="LJ289" s="15"/>
      <c r="LK289" s="17"/>
      <c r="LL289" s="9"/>
      <c r="LM289" s="9"/>
      <c r="LN289" s="9"/>
      <c r="LO289" s="9"/>
      <c r="LP289" s="13"/>
      <c r="LQ289" s="10"/>
      <c r="LR289" s="10"/>
      <c r="LS289" s="15"/>
      <c r="LT289" s="16"/>
      <c r="LU289" s="9"/>
      <c r="LV289" s="9"/>
      <c r="LW289" s="18"/>
      <c r="LX289" s="12"/>
      <c r="LY289" s="10"/>
      <c r="LZ289" s="10"/>
      <c r="MA289" s="14"/>
      <c r="MB289" s="22"/>
      <c r="MC289" s="9"/>
      <c r="MD289" s="9"/>
      <c r="ME289" s="17"/>
      <c r="MF289" s="13"/>
      <c r="MG289" s="10"/>
      <c r="MH289" s="10"/>
      <c r="MI289" s="10"/>
      <c r="MJ289" s="10"/>
      <c r="MK289" s="24"/>
      <c r="ML289" s="18"/>
      <c r="MM289" s="9"/>
      <c r="MN289" s="9"/>
      <c r="MO289" s="9"/>
      <c r="MP289" s="9"/>
      <c r="MQ289" s="9"/>
      <c r="MR289" s="9"/>
      <c r="MS289" s="9"/>
      <c r="MT289" s="22"/>
      <c r="MU289" s="10"/>
      <c r="MV289" s="10"/>
      <c r="MW289" s="12"/>
      <c r="MX289" s="29"/>
      <c r="MY289" s="9"/>
      <c r="MZ289" s="9"/>
      <c r="NA289" s="9"/>
      <c r="NB289" s="9"/>
      <c r="NC289" s="9"/>
      <c r="ND289" s="9"/>
      <c r="NE289" s="9"/>
      <c r="NF289" s="32"/>
      <c r="NG289" s="10"/>
      <c r="NH289" s="16"/>
      <c r="NI289" s="17"/>
      <c r="NJ289" s="9"/>
      <c r="NK289" s="9"/>
      <c r="NL289" s="9"/>
      <c r="NM289" s="9"/>
      <c r="NN289" s="10"/>
      <c r="NO289" s="10"/>
      <c r="NP289" s="10"/>
      <c r="NQ289" s="12"/>
      <c r="NR289" s="17"/>
      <c r="NS289" s="9"/>
      <c r="NT289" s="9"/>
      <c r="NU289" s="9"/>
      <c r="NV289" s="9"/>
      <c r="NW289" s="16"/>
      <c r="NX289" s="12"/>
      <c r="NY289" s="10"/>
      <c r="NZ289" s="15"/>
      <c r="OA289" s="13"/>
      <c r="OB289" s="17"/>
      <c r="OC289" s="9"/>
      <c r="OD289" s="17"/>
      <c r="OE289" s="15"/>
      <c r="OF289" s="10"/>
      <c r="OG289" s="10"/>
      <c r="OH289" s="10"/>
      <c r="OI289" s="10"/>
      <c r="OJ289" s="10"/>
      <c r="OK289" s="10"/>
      <c r="OL289" s="10"/>
      <c r="OM289" s="10"/>
      <c r="ON289" s="10"/>
      <c r="OO289" s="10"/>
      <c r="OP289" s="10"/>
      <c r="OQ289" s="10"/>
      <c r="OR289" s="10"/>
      <c r="OS289" s="10"/>
      <c r="OT289" s="31"/>
      <c r="OU289" s="9"/>
      <c r="OV289" s="9"/>
      <c r="OW289" s="9"/>
      <c r="OX289" s="9"/>
      <c r="OY289" s="30"/>
      <c r="OZ289" s="12"/>
      <c r="PA289" s="10"/>
      <c r="PB289" s="12"/>
      <c r="PC289" s="9"/>
      <c r="PD289" s="9"/>
      <c r="PE289" s="9"/>
      <c r="PF289" s="9"/>
      <c r="PG289" s="18"/>
      <c r="PH289" s="10"/>
      <c r="PI289" s="10"/>
      <c r="PJ289" s="10"/>
      <c r="PK289" s="10"/>
      <c r="PL289" s="10"/>
      <c r="PM289" s="10"/>
      <c r="PN289" s="13"/>
      <c r="PO289" s="9"/>
      <c r="PP289" s="9"/>
      <c r="PQ289" s="9"/>
      <c r="PR289" s="9"/>
      <c r="PS289" s="9"/>
      <c r="PT289" s="9"/>
      <c r="PU289" s="9"/>
      <c r="PV289" s="9"/>
      <c r="PW289" s="14"/>
      <c r="PX289" s="12"/>
      <c r="PY289" s="10"/>
      <c r="PZ289" s="22"/>
      <c r="QA289" s="9"/>
      <c r="QB289" s="9"/>
      <c r="QC289" s="9"/>
      <c r="QD289" s="9"/>
      <c r="QE289" s="9"/>
      <c r="QF289" s="9"/>
      <c r="QG289" s="9"/>
      <c r="QH289" s="9"/>
      <c r="QI289" s="15"/>
      <c r="QJ289" s="10"/>
      <c r="QK289" s="10"/>
      <c r="QL289" s="10"/>
      <c r="QM289" s="10"/>
      <c r="QN289" s="10"/>
      <c r="QO289" s="10"/>
      <c r="QP289" s="10"/>
      <c r="QQ289" s="10"/>
      <c r="QR289" s="10"/>
      <c r="QS289" s="10"/>
      <c r="QT289" s="15"/>
      <c r="QU289" s="22"/>
      <c r="QV289" s="9"/>
      <c r="QW289" s="9"/>
      <c r="QX289" s="9"/>
      <c r="QY289" s="9"/>
      <c r="QZ289" s="9"/>
      <c r="RA289" s="9"/>
      <c r="RB289" s="9"/>
      <c r="RC289" s="10"/>
      <c r="RD289" s="15"/>
      <c r="RE289" s="18"/>
      <c r="RF289" s="9"/>
      <c r="RG289" s="9"/>
      <c r="RH289" s="9"/>
      <c r="RI289" s="17"/>
      <c r="RJ289" s="15"/>
      <c r="RK289" s="10"/>
      <c r="RL289" s="10"/>
      <c r="RM289" s="10"/>
      <c r="RN289" s="10"/>
      <c r="RO289" s="10"/>
      <c r="RP289" s="15"/>
      <c r="RQ289" s="18"/>
      <c r="RR289" s="9"/>
      <c r="RS289" s="9"/>
      <c r="RT289" s="9"/>
      <c r="RU289" s="9"/>
      <c r="RV289" s="9"/>
      <c r="RW289" s="9"/>
      <c r="RX289" s="9"/>
      <c r="RY289" s="16"/>
      <c r="RZ289" s="15"/>
      <c r="SA289" s="10"/>
      <c r="SB289" s="10"/>
      <c r="SC289" s="10"/>
      <c r="SD289" s="13"/>
      <c r="SE289" s="9"/>
      <c r="SF289" s="9"/>
      <c r="SG289" s="9"/>
      <c r="SH289" s="9"/>
      <c r="SI289" s="9"/>
      <c r="SJ289" s="9"/>
      <c r="SK289" s="9"/>
      <c r="SL289" s="16"/>
      <c r="SM289" s="10"/>
      <c r="SN289" s="15"/>
      <c r="SO289" s="29"/>
      <c r="SP289" s="9"/>
      <c r="SQ289" s="9"/>
      <c r="SR289" s="9"/>
      <c r="SS289" s="9"/>
      <c r="ST289" s="9"/>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9"/>
      <c r="TT289" s="9"/>
    </row>
    <row r="290" spans="1:540" ht="9.6" customHeight="1" x14ac:dyDescent="0.3">
      <c r="A290" s="9"/>
      <c r="B290" s="9"/>
      <c r="C290" s="9"/>
      <c r="D290" s="9"/>
      <c r="E290" s="9"/>
      <c r="F290" s="9"/>
      <c r="G290" s="9"/>
      <c r="H290" s="9"/>
      <c r="I290" s="9"/>
      <c r="J290" s="9"/>
      <c r="K290" s="9"/>
      <c r="L290" s="9"/>
      <c r="M290" s="9"/>
      <c r="N290" s="9"/>
      <c r="O290" s="9"/>
      <c r="P290" s="9"/>
      <c r="Q290" s="9"/>
      <c r="R290" s="9"/>
      <c r="S290" s="9"/>
      <c r="T290" s="9"/>
      <c r="U290" s="13"/>
      <c r="V290" s="15"/>
      <c r="W290" s="14"/>
      <c r="X290" s="14"/>
      <c r="Y290" s="14"/>
      <c r="Z290" s="14"/>
      <c r="AA290" s="14"/>
      <c r="AB290" s="14"/>
      <c r="AC290" s="14"/>
      <c r="AD290" s="13"/>
      <c r="AE290" s="17"/>
      <c r="AF290" s="9"/>
      <c r="AG290" s="18"/>
      <c r="AH290" s="15"/>
      <c r="AI290" s="24"/>
      <c r="AJ290" s="10"/>
      <c r="AK290" s="10"/>
      <c r="AL290" s="11"/>
      <c r="AM290" s="18"/>
      <c r="AN290" s="9"/>
      <c r="AO290" s="9"/>
      <c r="AP290" s="22"/>
      <c r="AQ290" s="14"/>
      <c r="AR290" s="14"/>
      <c r="AS290" s="14"/>
      <c r="AT290" s="14"/>
      <c r="AU290" s="14"/>
      <c r="AV290" s="14"/>
      <c r="AW290" s="14"/>
      <c r="AX290" s="13"/>
      <c r="AY290" s="17"/>
      <c r="AZ290" s="13"/>
      <c r="BA290" s="14"/>
      <c r="BB290" s="14"/>
      <c r="BC290" s="14"/>
      <c r="BD290" s="14"/>
      <c r="BE290" s="14"/>
      <c r="BF290" s="16"/>
      <c r="BG290" s="9"/>
      <c r="BH290" s="9"/>
      <c r="BI290" s="9"/>
      <c r="BJ290" s="9"/>
      <c r="BK290" s="9"/>
      <c r="BL290" s="17"/>
      <c r="BM290" s="16"/>
      <c r="BN290" s="15"/>
      <c r="BO290" s="15"/>
      <c r="BP290" s="10"/>
      <c r="BQ290" s="9"/>
      <c r="BR290" s="28"/>
      <c r="BS290" s="27"/>
      <c r="BT290" s="13"/>
      <c r="BU290" s="17"/>
      <c r="BV290" s="9"/>
      <c r="BW290" s="9"/>
      <c r="BX290" s="9"/>
      <c r="BY290" s="18"/>
      <c r="BZ290" s="11"/>
      <c r="CA290" s="14"/>
      <c r="CB290" s="14"/>
      <c r="CC290" s="14"/>
      <c r="CD290" s="14"/>
      <c r="CE290" s="18"/>
      <c r="CF290" s="9"/>
      <c r="CG290" s="9"/>
      <c r="CH290" s="17"/>
      <c r="CI290" s="13"/>
      <c r="CJ290" s="14"/>
      <c r="CK290" s="14"/>
      <c r="CL290" s="14"/>
      <c r="CM290" s="14"/>
      <c r="CN290" s="14"/>
      <c r="CO290" s="14"/>
      <c r="CP290" s="14"/>
      <c r="CQ290" s="14"/>
      <c r="CR290" s="18"/>
      <c r="CS290" s="9"/>
      <c r="CT290" s="11"/>
      <c r="CU290" s="14"/>
      <c r="CV290" s="14"/>
      <c r="CW290" s="14"/>
      <c r="CX290" s="14"/>
      <c r="CY290" s="14"/>
      <c r="CZ290" s="14"/>
      <c r="DA290" s="14"/>
      <c r="DB290" s="17"/>
      <c r="DC290" s="13"/>
      <c r="DD290" s="15"/>
      <c r="DE290" s="14"/>
      <c r="DF290" s="14"/>
      <c r="DG290" s="14"/>
      <c r="DH290" s="14"/>
      <c r="DI290" s="9"/>
      <c r="DJ290" s="9"/>
      <c r="DK290" s="9"/>
      <c r="DL290" s="9"/>
      <c r="DM290" s="9"/>
      <c r="DN290" s="18"/>
      <c r="DO290" s="13"/>
      <c r="DP290" s="15"/>
      <c r="DQ290" s="12"/>
      <c r="DR290" s="16"/>
      <c r="DS290" s="18"/>
      <c r="DT290" s="12"/>
      <c r="DU290" s="15"/>
      <c r="DV290" s="18"/>
      <c r="DW290" s="9"/>
      <c r="DX290" s="9"/>
      <c r="DY290" s="9"/>
      <c r="DZ290" s="9"/>
      <c r="EA290" s="9"/>
      <c r="EB290" s="9"/>
      <c r="EC290" s="9"/>
      <c r="ED290" s="9"/>
      <c r="EE290" s="9"/>
      <c r="EF290" s="9"/>
      <c r="EG290" s="9"/>
      <c r="EH290" s="9"/>
      <c r="EI290" s="9"/>
      <c r="EJ290" s="9"/>
      <c r="EK290" s="9"/>
      <c r="EL290" s="9"/>
      <c r="EM290" s="9"/>
      <c r="EN290" s="22"/>
      <c r="EO290" s="14"/>
      <c r="EP290" s="15"/>
      <c r="EQ290" s="14"/>
      <c r="ER290" s="9"/>
      <c r="ES290" s="12"/>
      <c r="ET290" s="15"/>
      <c r="EU290" s="13"/>
      <c r="EV290" s="22"/>
      <c r="EW290" s="9"/>
      <c r="EX290" s="9"/>
      <c r="EY290" s="9"/>
      <c r="EZ290" s="9"/>
      <c r="FA290" s="9"/>
      <c r="FB290" s="9"/>
      <c r="FC290" s="18"/>
      <c r="FD290" s="11"/>
      <c r="FE290" s="14"/>
      <c r="FF290" s="14"/>
      <c r="FG290" s="14"/>
      <c r="FH290" s="14"/>
      <c r="FI290" s="14"/>
      <c r="FJ290" s="14"/>
      <c r="FK290" s="14"/>
      <c r="FL290" s="15"/>
      <c r="FM290" s="17"/>
      <c r="FN290" s="9"/>
      <c r="FO290" s="17"/>
      <c r="FP290" s="14"/>
      <c r="FQ290" s="12"/>
      <c r="FR290" s="10"/>
      <c r="FS290" s="10"/>
      <c r="FT290" s="15"/>
      <c r="FU290" s="16"/>
      <c r="FV290" s="9"/>
      <c r="FW290" s="9"/>
      <c r="FX290" s="9"/>
      <c r="FY290" s="9"/>
      <c r="FZ290" s="9"/>
      <c r="GA290" s="9"/>
      <c r="GB290" s="9"/>
      <c r="GC290" s="9"/>
      <c r="GD290" s="9"/>
      <c r="GE290" s="9"/>
      <c r="GF290" s="18"/>
      <c r="GG290" s="11"/>
      <c r="GH290" s="14"/>
      <c r="GI290" s="14"/>
      <c r="GJ290" s="14"/>
      <c r="GK290" s="14"/>
      <c r="GL290" s="14"/>
      <c r="GM290" s="11"/>
      <c r="GN290" s="13"/>
      <c r="GO290" s="9"/>
      <c r="GP290" s="14"/>
      <c r="GQ290" s="14"/>
      <c r="GR290" s="16"/>
      <c r="GS290" s="17"/>
      <c r="GT290" s="9"/>
      <c r="GU290" s="9"/>
      <c r="GV290" s="9"/>
      <c r="GW290" s="9"/>
      <c r="GX290" s="9"/>
      <c r="GY290" s="9"/>
      <c r="GZ290" s="22"/>
      <c r="HA290" s="11"/>
      <c r="HB290" s="14"/>
      <c r="HC290" s="14"/>
      <c r="HD290" s="14"/>
      <c r="HE290" s="14"/>
      <c r="HF290" s="14"/>
      <c r="HG290" s="14"/>
      <c r="HH290" s="14"/>
      <c r="HI290" s="15"/>
      <c r="HJ290" s="17"/>
      <c r="HK290" s="9"/>
      <c r="HL290" s="17"/>
      <c r="HM290" s="14"/>
      <c r="HN290" s="14"/>
      <c r="HO290" s="14"/>
      <c r="HP290" s="14"/>
      <c r="HQ290" s="14"/>
      <c r="HR290" s="14"/>
      <c r="HS290" s="14"/>
      <c r="HT290" s="14"/>
      <c r="HU290" s="9"/>
      <c r="HV290" s="13"/>
      <c r="HW290" s="15"/>
      <c r="HX290" s="14"/>
      <c r="HY290" s="14"/>
      <c r="HZ290" s="14"/>
      <c r="IA290" s="15"/>
      <c r="IB290" s="16"/>
      <c r="IC290" s="9"/>
      <c r="ID290" s="9"/>
      <c r="IE290" s="9"/>
      <c r="IF290" s="9"/>
      <c r="IG290" s="9"/>
      <c r="IH290" s="9"/>
      <c r="II290" s="9"/>
      <c r="IJ290" s="9"/>
      <c r="IK290" s="9"/>
      <c r="IL290" s="9"/>
      <c r="IM290" s="9"/>
      <c r="IN290" s="9"/>
      <c r="IO290" s="9"/>
      <c r="IP290" s="9"/>
      <c r="IQ290" s="9"/>
      <c r="IR290" s="11"/>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6"/>
      <c r="JQ290" s="9"/>
      <c r="JR290" s="9"/>
      <c r="JS290" s="9"/>
      <c r="JT290" s="9"/>
      <c r="JU290" s="9"/>
      <c r="JV290" s="9"/>
      <c r="JW290" s="9"/>
      <c r="JX290" s="9"/>
      <c r="JY290" s="9"/>
      <c r="JZ290" s="9"/>
      <c r="KA290" s="13"/>
      <c r="KB290" s="10"/>
      <c r="KC290" s="14"/>
      <c r="KD290" s="9"/>
      <c r="KE290" s="9"/>
      <c r="KF290" s="9"/>
      <c r="KG290" s="9"/>
      <c r="KH290" s="9"/>
      <c r="KI290" s="9"/>
      <c r="KJ290" s="9"/>
      <c r="KK290" s="15"/>
      <c r="KL290" s="10"/>
      <c r="KM290" s="10"/>
      <c r="KN290" s="16"/>
      <c r="KO290" s="9"/>
      <c r="KP290" s="9"/>
      <c r="KQ290" s="9"/>
      <c r="KR290" s="9"/>
      <c r="KS290" s="9"/>
      <c r="KT290" s="9"/>
      <c r="KU290" s="9"/>
      <c r="KV290" s="9"/>
      <c r="KW290" s="26"/>
      <c r="KX290" s="15"/>
      <c r="KY290" s="9"/>
      <c r="KZ290" s="9"/>
      <c r="LA290" s="9"/>
      <c r="LB290" s="9"/>
      <c r="LC290" s="9"/>
      <c r="LD290" s="9"/>
      <c r="LE290" s="9"/>
      <c r="LF290" s="10"/>
      <c r="LG290" s="10"/>
      <c r="LH290" s="10"/>
      <c r="LI290" s="10"/>
      <c r="LJ290" s="10"/>
      <c r="LK290" s="15"/>
      <c r="LL290" s="18"/>
      <c r="LM290" s="9"/>
      <c r="LN290" s="9"/>
      <c r="LO290" s="9"/>
      <c r="LP290" s="9"/>
      <c r="LQ290" s="13"/>
      <c r="LR290" s="15"/>
      <c r="LS290" s="9"/>
      <c r="LT290" s="9"/>
      <c r="LU290" s="9"/>
      <c r="LV290" s="18"/>
      <c r="LW290" s="25"/>
      <c r="LX290" s="10"/>
      <c r="LY290" s="10"/>
      <c r="LZ290" s="15"/>
      <c r="MA290" s="9"/>
      <c r="MB290" s="9"/>
      <c r="MC290" s="9"/>
      <c r="MD290" s="9"/>
      <c r="ME290" s="9"/>
      <c r="MF290" s="9"/>
      <c r="MG290" s="16"/>
      <c r="MH290" s="10"/>
      <c r="MI290" s="10"/>
      <c r="MJ290" s="10"/>
      <c r="MK290" s="22"/>
      <c r="ML290" s="9"/>
      <c r="MM290" s="9"/>
      <c r="MN290" s="9"/>
      <c r="MO290" s="9"/>
      <c r="MP290" s="9"/>
      <c r="MQ290" s="9"/>
      <c r="MR290" s="9"/>
      <c r="MS290" s="9"/>
      <c r="MT290" s="9"/>
      <c r="MU290" s="18"/>
      <c r="MV290" s="10"/>
      <c r="MW290" s="18"/>
      <c r="MX290" s="9"/>
      <c r="MY290" s="9"/>
      <c r="MZ290" s="9"/>
      <c r="NA290" s="9"/>
      <c r="NB290" s="9"/>
      <c r="NC290" s="9"/>
      <c r="ND290" s="9"/>
      <c r="NE290" s="9"/>
      <c r="NF290" s="13"/>
      <c r="NG290" s="15"/>
      <c r="NH290" s="9"/>
      <c r="NI290" s="9"/>
      <c r="NJ290" s="9"/>
      <c r="NK290" s="9"/>
      <c r="NL290" s="9"/>
      <c r="NM290" s="9"/>
      <c r="NN290" s="24"/>
      <c r="NO290" s="10"/>
      <c r="NP290" s="10"/>
      <c r="NQ290" s="10"/>
      <c r="NR290" s="24"/>
      <c r="NS290" s="16"/>
      <c r="NT290" s="9"/>
      <c r="NU290" s="9"/>
      <c r="NV290" s="9"/>
      <c r="NW290" s="9"/>
      <c r="NX290" s="16"/>
      <c r="NY290" s="15"/>
      <c r="NZ290" s="9"/>
      <c r="OA290" s="9"/>
      <c r="OB290" s="9"/>
      <c r="OC290" s="17"/>
      <c r="OD290" s="15"/>
      <c r="OE290" s="10"/>
      <c r="OF290" s="10"/>
      <c r="OG290" s="10"/>
      <c r="OH290" s="10"/>
      <c r="OI290" s="10"/>
      <c r="OJ290" s="10"/>
      <c r="OK290" s="10"/>
      <c r="OL290" s="10"/>
      <c r="OM290" s="10"/>
      <c r="ON290" s="10"/>
      <c r="OO290" s="10"/>
      <c r="OP290" s="10"/>
      <c r="OQ290" s="10"/>
      <c r="OR290" s="10"/>
      <c r="OS290" s="10"/>
      <c r="OT290" s="10"/>
      <c r="OU290" s="15"/>
      <c r="OV290" s="18"/>
      <c r="OW290" s="9"/>
      <c r="OX290" s="9"/>
      <c r="OY290" s="9"/>
      <c r="OZ290" s="13"/>
      <c r="PA290" s="10"/>
      <c r="PB290" s="17"/>
      <c r="PC290" s="9"/>
      <c r="PD290" s="9"/>
      <c r="PE290" s="17"/>
      <c r="PF290" s="16"/>
      <c r="PG290" s="10"/>
      <c r="PH290" s="10"/>
      <c r="PI290" s="10"/>
      <c r="PJ290" s="10"/>
      <c r="PK290" s="10"/>
      <c r="PL290" s="10"/>
      <c r="PM290" s="13"/>
      <c r="PN290" s="9"/>
      <c r="PO290" s="9"/>
      <c r="PP290" s="9"/>
      <c r="PQ290" s="9"/>
      <c r="PR290" s="9"/>
      <c r="PS290" s="9"/>
      <c r="PT290" s="9"/>
      <c r="PU290" s="9"/>
      <c r="PV290" s="9"/>
      <c r="PW290" s="9"/>
      <c r="PX290" s="18"/>
      <c r="PY290" s="10"/>
      <c r="PZ290" s="12"/>
      <c r="QA290" s="9"/>
      <c r="QB290" s="9"/>
      <c r="QC290" s="9"/>
      <c r="QD290" s="9"/>
      <c r="QE290" s="9"/>
      <c r="QF290" s="9"/>
      <c r="QG290" s="9"/>
      <c r="QH290" s="14"/>
      <c r="QI290" s="10"/>
      <c r="QJ290" s="10"/>
      <c r="QK290" s="10"/>
      <c r="QL290" s="10"/>
      <c r="QM290" s="10"/>
      <c r="QN290" s="10"/>
      <c r="QO290" s="10"/>
      <c r="QP290" s="10"/>
      <c r="QQ290" s="10"/>
      <c r="QR290" s="10"/>
      <c r="QS290" s="15"/>
      <c r="QT290" s="9"/>
      <c r="QU290" s="9"/>
      <c r="QV290" s="9"/>
      <c r="QW290" s="9"/>
      <c r="QX290" s="9"/>
      <c r="QY290" s="9"/>
      <c r="QZ290" s="9"/>
      <c r="RA290" s="9"/>
      <c r="RB290" s="9"/>
      <c r="RC290" s="10"/>
      <c r="RD290" s="16"/>
      <c r="RE290" s="9"/>
      <c r="RF290" s="9"/>
      <c r="RG290" s="17"/>
      <c r="RH290" s="16"/>
      <c r="RI290" s="12"/>
      <c r="RJ290" s="10"/>
      <c r="RK290" s="10"/>
      <c r="RL290" s="10"/>
      <c r="RM290" s="10"/>
      <c r="RN290" s="10"/>
      <c r="RO290" s="12"/>
      <c r="RP290" s="17"/>
      <c r="RQ290" s="9"/>
      <c r="RR290" s="9"/>
      <c r="RS290" s="9"/>
      <c r="RT290" s="9"/>
      <c r="RU290" s="9"/>
      <c r="RV290" s="9"/>
      <c r="RW290" s="9"/>
      <c r="RX290" s="9"/>
      <c r="RY290" s="9"/>
      <c r="RZ290" s="17"/>
      <c r="SA290" s="10"/>
      <c r="SB290" s="10"/>
      <c r="SC290" s="13"/>
      <c r="SD290" s="9"/>
      <c r="SE290" s="9"/>
      <c r="SF290" s="9"/>
      <c r="SG290" s="9"/>
      <c r="SH290" s="9"/>
      <c r="SI290" s="9"/>
      <c r="SJ290" s="9"/>
      <c r="SK290" s="9"/>
      <c r="SL290" s="18"/>
      <c r="SM290" s="10"/>
      <c r="SN290" s="17"/>
      <c r="SO290" s="9"/>
      <c r="SP290" s="9"/>
      <c r="SQ290" s="9"/>
      <c r="SR290" s="9"/>
      <c r="SS290" s="9"/>
      <c r="ST290" s="9"/>
      <c r="SU290" s="12"/>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9"/>
      <c r="TT290" s="9"/>
    </row>
    <row r="291" spans="1:540" ht="9.6" customHeight="1" x14ac:dyDescent="0.3">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22"/>
      <c r="AJ291" s="18"/>
      <c r="AK291" s="18"/>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17"/>
      <c r="BP291" s="18"/>
      <c r="BQ291" s="9"/>
      <c r="BR291" s="17"/>
      <c r="BS291" s="17"/>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17"/>
      <c r="DQ291" s="18"/>
      <c r="DR291" s="17"/>
      <c r="DS291" s="17"/>
      <c r="DT291" s="22"/>
      <c r="DU291" s="9"/>
      <c r="DV291" s="9"/>
      <c r="DW291" s="9"/>
      <c r="DX291" s="9"/>
      <c r="DY291" s="9"/>
      <c r="DZ291" s="9"/>
      <c r="EA291" s="9"/>
      <c r="EB291" s="9"/>
      <c r="EC291" s="9"/>
      <c r="ED291" s="9"/>
      <c r="EE291" s="9"/>
      <c r="EF291" s="9"/>
      <c r="EG291" s="9"/>
      <c r="EH291" s="9"/>
      <c r="EI291" s="9"/>
      <c r="EJ291" s="9"/>
      <c r="EK291" s="9"/>
      <c r="EL291" s="9"/>
      <c r="EM291" s="9"/>
      <c r="EN291" s="9"/>
      <c r="EO291" s="9"/>
      <c r="EP291" s="17"/>
      <c r="EQ291" s="17"/>
      <c r="ER291" s="9"/>
      <c r="ES291" s="18"/>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22"/>
      <c r="FR291" s="18"/>
      <c r="FS291" s="18"/>
      <c r="FT291" s="17"/>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11"/>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5"/>
      <c r="JQ291" s="13"/>
      <c r="JR291" s="13"/>
      <c r="JS291" s="13"/>
      <c r="JT291" s="13"/>
      <c r="JU291" s="13"/>
      <c r="JV291" s="13"/>
      <c r="JW291" s="13"/>
      <c r="JX291" s="13"/>
      <c r="JY291" s="13"/>
      <c r="JZ291" s="13"/>
      <c r="KA291" s="15"/>
      <c r="KB291" s="10"/>
      <c r="KC291" s="10"/>
      <c r="KD291" s="14"/>
      <c r="KE291" s="16"/>
      <c r="KF291" s="17"/>
      <c r="KG291" s="9"/>
      <c r="KH291" s="17"/>
      <c r="KI291" s="16"/>
      <c r="KJ291" s="15"/>
      <c r="KK291" s="10"/>
      <c r="KL291" s="10"/>
      <c r="KM291" s="10"/>
      <c r="KN291" s="15"/>
      <c r="KO291" s="13"/>
      <c r="KP291" s="13"/>
      <c r="KQ291" s="13"/>
      <c r="KR291" s="13"/>
      <c r="KS291" s="13"/>
      <c r="KT291" s="13"/>
      <c r="KU291" s="13"/>
      <c r="KV291" s="13"/>
      <c r="KW291" s="15"/>
      <c r="KX291" s="12"/>
      <c r="KY291" s="13"/>
      <c r="KZ291" s="13"/>
      <c r="LA291" s="13"/>
      <c r="LB291" s="13"/>
      <c r="LC291" s="13"/>
      <c r="LD291" s="13"/>
      <c r="LE291" s="13"/>
      <c r="LF291" s="10"/>
      <c r="LG291" s="10"/>
      <c r="LH291" s="10"/>
      <c r="LI291" s="10"/>
      <c r="LJ291" s="10"/>
      <c r="LK291" s="10"/>
      <c r="LL291" s="10"/>
      <c r="LM291" s="11"/>
      <c r="LN291" s="23"/>
      <c r="LO291" s="22"/>
      <c r="LP291" s="9"/>
      <c r="LQ291" s="21"/>
      <c r="LR291" s="19"/>
      <c r="LS291" s="9"/>
      <c r="LT291" s="18"/>
      <c r="LU291" s="14"/>
      <c r="LV291" s="10"/>
      <c r="LW291" s="10"/>
      <c r="LX291" s="10"/>
      <c r="LY291" s="10"/>
      <c r="LZ291" s="10"/>
      <c r="MA291" s="20"/>
      <c r="MB291" s="13"/>
      <c r="MC291" s="13"/>
      <c r="MD291" s="13"/>
      <c r="ME291" s="13"/>
      <c r="MF291" s="13"/>
      <c r="MG291" s="15"/>
      <c r="MH291" s="10"/>
      <c r="MI291" s="10"/>
      <c r="MJ291" s="10"/>
      <c r="MK291" s="14"/>
      <c r="ML291" s="13"/>
      <c r="MM291" s="13"/>
      <c r="MN291" s="13"/>
      <c r="MO291" s="13"/>
      <c r="MP291" s="13"/>
      <c r="MQ291" s="13"/>
      <c r="MR291" s="13"/>
      <c r="MS291" s="13"/>
      <c r="MT291" s="13"/>
      <c r="MU291" s="11"/>
      <c r="MV291" s="10"/>
      <c r="MW291" s="19"/>
      <c r="MX291" s="13"/>
      <c r="MY291" s="13"/>
      <c r="MZ291" s="13"/>
      <c r="NA291" s="13"/>
      <c r="NB291" s="13"/>
      <c r="NC291" s="13"/>
      <c r="ND291" s="13"/>
      <c r="NE291" s="13"/>
      <c r="NF291" s="15"/>
      <c r="NG291" s="10"/>
      <c r="NH291" s="13"/>
      <c r="NI291" s="13"/>
      <c r="NJ291" s="13"/>
      <c r="NK291" s="13"/>
      <c r="NL291" s="13"/>
      <c r="NM291" s="13"/>
      <c r="NN291" s="10"/>
      <c r="NO291" s="10"/>
      <c r="NP291" s="10"/>
      <c r="NQ291" s="10"/>
      <c r="NR291" s="10"/>
      <c r="NS291" s="10"/>
      <c r="NT291" s="15"/>
      <c r="NU291" s="13"/>
      <c r="NV291" s="18"/>
      <c r="NW291" s="17"/>
      <c r="NX291" s="16"/>
      <c r="NY291" s="15"/>
      <c r="NZ291" s="9"/>
      <c r="OA291" s="18"/>
      <c r="OB291" s="14"/>
      <c r="OC291" s="12"/>
      <c r="OD291" s="10"/>
      <c r="OE291" s="10"/>
      <c r="OF291" s="10"/>
      <c r="OG291" s="10"/>
      <c r="OH291" s="10"/>
      <c r="OI291" s="10"/>
      <c r="OJ291" s="10"/>
      <c r="OK291" s="10"/>
      <c r="OL291" s="10"/>
      <c r="OM291" s="10"/>
      <c r="ON291" s="10"/>
      <c r="OO291" s="10"/>
      <c r="OP291" s="10"/>
      <c r="OQ291" s="10"/>
      <c r="OR291" s="10"/>
      <c r="OS291" s="10"/>
      <c r="OT291" s="10"/>
      <c r="OU291" s="10"/>
      <c r="OV291" s="10"/>
      <c r="OW291" s="19"/>
      <c r="OX291" s="13"/>
      <c r="OY291" s="17"/>
      <c r="OZ291" s="16"/>
      <c r="PA291" s="10"/>
      <c r="PB291" s="17"/>
      <c r="PC291" s="18"/>
      <c r="PD291" s="14"/>
      <c r="PE291" s="15"/>
      <c r="PF291" s="10"/>
      <c r="PG291" s="10"/>
      <c r="PH291" s="10"/>
      <c r="PI291" s="10"/>
      <c r="PJ291" s="10"/>
      <c r="PK291" s="10"/>
      <c r="PL291" s="10"/>
      <c r="PM291" s="12"/>
      <c r="PN291" s="13"/>
      <c r="PO291" s="13"/>
      <c r="PP291" s="13"/>
      <c r="PQ291" s="13"/>
      <c r="PR291" s="13"/>
      <c r="PS291" s="13"/>
      <c r="PT291" s="13"/>
      <c r="PU291" s="13"/>
      <c r="PV291" s="13"/>
      <c r="PW291" s="13"/>
      <c r="PX291" s="15"/>
      <c r="PY291" s="10"/>
      <c r="PZ291" s="10"/>
      <c r="QA291" s="15"/>
      <c r="QB291" s="16"/>
      <c r="QC291" s="17"/>
      <c r="QD291" s="9"/>
      <c r="QE291" s="17"/>
      <c r="QF291" s="16"/>
      <c r="QG291" s="15"/>
      <c r="QH291" s="10"/>
      <c r="QI291" s="10"/>
      <c r="QJ291" s="10"/>
      <c r="QK291" s="10"/>
      <c r="QL291" s="10"/>
      <c r="QM291" s="10"/>
      <c r="QN291" s="10"/>
      <c r="QO291" s="10"/>
      <c r="QP291" s="10"/>
      <c r="QQ291" s="10"/>
      <c r="QR291" s="10"/>
      <c r="QS291" s="10"/>
      <c r="QT291" s="14"/>
      <c r="QU291" s="13"/>
      <c r="QV291" s="13"/>
      <c r="QW291" s="13"/>
      <c r="QX291" s="13"/>
      <c r="QY291" s="13"/>
      <c r="QZ291" s="13"/>
      <c r="RA291" s="13"/>
      <c r="RB291" s="13"/>
      <c r="RC291" s="10"/>
      <c r="RD291" s="15"/>
      <c r="RE291" s="13"/>
      <c r="RF291" s="14"/>
      <c r="RG291" s="15"/>
      <c r="RH291" s="10"/>
      <c r="RI291" s="10"/>
      <c r="RJ291" s="10"/>
      <c r="RK291" s="10"/>
      <c r="RL291" s="10"/>
      <c r="RM291" s="10"/>
      <c r="RN291" s="10"/>
      <c r="RO291" s="10"/>
      <c r="RP291" s="14"/>
      <c r="RQ291" s="13"/>
      <c r="RR291" s="13"/>
      <c r="RS291" s="13"/>
      <c r="RT291" s="13"/>
      <c r="RU291" s="13"/>
      <c r="RV291" s="13"/>
      <c r="RW291" s="13"/>
      <c r="RX291" s="13"/>
      <c r="RY291" s="13"/>
      <c r="RZ291" s="14"/>
      <c r="SA291" s="10"/>
      <c r="SB291" s="10"/>
      <c r="SC291" s="12"/>
      <c r="SD291" s="13"/>
      <c r="SE291" s="13"/>
      <c r="SF291" s="13"/>
      <c r="SG291" s="13"/>
      <c r="SH291" s="13"/>
      <c r="SI291" s="13"/>
      <c r="SJ291" s="13"/>
      <c r="SK291" s="13"/>
      <c r="SL291" s="15"/>
      <c r="SM291" s="10"/>
      <c r="SN291" s="14"/>
      <c r="SO291" s="13"/>
      <c r="SP291" s="13"/>
      <c r="SQ291" s="13"/>
      <c r="SR291" s="13"/>
      <c r="SS291" s="13"/>
      <c r="ST291" s="13"/>
      <c r="SU291" s="12"/>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9"/>
      <c r="TT291" s="9"/>
    </row>
    <row r="292" spans="1:540" ht="9.6" customHeight="1" x14ac:dyDescent="0.3">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11"/>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2"/>
      <c r="KG292" s="12"/>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2"/>
      <c r="LQ292" s="10"/>
      <c r="LR292" s="10"/>
      <c r="LS292" s="12"/>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2"/>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2"/>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2"/>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9"/>
      <c r="TT292" s="9"/>
    </row>
    <row r="293" spans="1:540" ht="9.6" customHeight="1" x14ac:dyDescent="0.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11"/>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9"/>
      <c r="TT293" s="9"/>
    </row>
    <row r="294" spans="1:540" ht="9.6" customHeight="1" x14ac:dyDescent="0.3">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11"/>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9"/>
      <c r="TT294" s="9"/>
    </row>
    <row r="295" spans="1:540" ht="9.6" customHeight="1" x14ac:dyDescent="0.3">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11"/>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9"/>
      <c r="TT295" s="9"/>
    </row>
    <row r="296" spans="1:540" ht="9.6" customHeight="1" x14ac:dyDescent="0.3">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9"/>
      <c r="HN296" s="9"/>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11"/>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9"/>
      <c r="TT296" s="9"/>
    </row>
    <row r="297" spans="1:540" ht="9.6" customHeight="1" x14ac:dyDescent="0.3">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11"/>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9"/>
      <c r="TT297" s="9"/>
    </row>
    <row r="298" spans="1:540" ht="9.6" customHeight="1" x14ac:dyDescent="0.3">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11"/>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9"/>
      <c r="TT298" s="9"/>
    </row>
    <row r="299" spans="1:540" ht="9.6" customHeight="1" x14ac:dyDescent="0.3">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11"/>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9"/>
      <c r="TT299" s="9"/>
    </row>
    <row r="300" spans="1:540" ht="9.6" customHeight="1" x14ac:dyDescent="0.3">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11"/>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9"/>
      <c r="TT300" s="9"/>
    </row>
    <row r="301" spans="1:540" ht="9.6" customHeight="1" x14ac:dyDescent="0.3"/>
    <row r="302" spans="1:540" ht="9.6" customHeight="1" x14ac:dyDescent="0.3"/>
    <row r="303" spans="1:540" ht="9.6" customHeight="1" x14ac:dyDescent="0.3"/>
    <row r="304" spans="1:540" ht="9.6" customHeight="1" x14ac:dyDescent="0.3"/>
    <row r="305" ht="9.6" customHeight="1" x14ac:dyDescent="0.3"/>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D673-8EF2-489F-BCD9-94F387A1C9C0}">
  <dimension ref="A1:IE819"/>
  <sheetViews>
    <sheetView zoomScale="400" zoomScaleNormal="400" workbookViewId="0"/>
  </sheetViews>
  <sheetFormatPr defaultColWidth="0" defaultRowHeight="7.95" customHeight="1" zeroHeight="1" x14ac:dyDescent="0.15"/>
  <cols>
    <col min="1" max="239" width="4.28515625" style="76" customWidth="1"/>
    <col min="240" max="16384" width="8" style="76" hidden="1"/>
  </cols>
  <sheetData>
    <row r="1" spans="1:239" ht="7.95" customHeight="1" x14ac:dyDescent="0.15">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x14ac:dyDescent="0.15">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x14ac:dyDescent="0.15">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x14ac:dyDescent="0.15">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x14ac:dyDescent="0.15">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x14ac:dyDescent="0.15">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x14ac:dyDescent="0.15">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x14ac:dyDescent="0.15">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x14ac:dyDescent="0.15">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x14ac:dyDescent="0.15">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x14ac:dyDescent="0.15">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x14ac:dyDescent="0.15">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x14ac:dyDescent="0.15">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x14ac:dyDescent="0.15">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x14ac:dyDescent="0.15">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x14ac:dyDescent="0.15">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x14ac:dyDescent="0.15">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x14ac:dyDescent="0.15">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x14ac:dyDescent="0.15">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x14ac:dyDescent="0.15">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x14ac:dyDescent="0.15">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x14ac:dyDescent="0.15">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x14ac:dyDescent="0.15">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x14ac:dyDescent="0.15">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x14ac:dyDescent="0.15">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x14ac:dyDescent="0.15">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x14ac:dyDescent="0.15">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x14ac:dyDescent="0.15">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x14ac:dyDescent="0.15">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x14ac:dyDescent="0.15">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x14ac:dyDescent="0.15">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x14ac:dyDescent="0.15">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x14ac:dyDescent="0.15">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x14ac:dyDescent="0.15">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x14ac:dyDescent="0.15">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x14ac:dyDescent="0.15">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x14ac:dyDescent="0.15">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x14ac:dyDescent="0.15">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x14ac:dyDescent="0.15">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x14ac:dyDescent="0.15">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x14ac:dyDescent="0.15">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x14ac:dyDescent="0.15">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x14ac:dyDescent="0.15">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x14ac:dyDescent="0.15">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x14ac:dyDescent="0.15">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x14ac:dyDescent="0.15">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x14ac:dyDescent="0.15">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x14ac:dyDescent="0.15">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x14ac:dyDescent="0.15">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x14ac:dyDescent="0.15">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x14ac:dyDescent="0.15">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x14ac:dyDescent="0.15">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x14ac:dyDescent="0.15">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x14ac:dyDescent="0.15">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x14ac:dyDescent="0.15">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x14ac:dyDescent="0.15">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x14ac:dyDescent="0.15">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x14ac:dyDescent="0.15">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x14ac:dyDescent="0.15">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x14ac:dyDescent="0.15">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x14ac:dyDescent="0.15">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x14ac:dyDescent="0.15">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x14ac:dyDescent="0.15">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x14ac:dyDescent="0.15">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x14ac:dyDescent="0.15">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x14ac:dyDescent="0.15">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x14ac:dyDescent="0.15">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x14ac:dyDescent="0.15">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x14ac:dyDescent="0.15">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x14ac:dyDescent="0.15">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x14ac:dyDescent="0.15">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x14ac:dyDescent="0.15">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x14ac:dyDescent="0.15">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x14ac:dyDescent="0.15">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x14ac:dyDescent="0.15">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x14ac:dyDescent="0.15">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x14ac:dyDescent="0.15">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x14ac:dyDescent="0.15">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x14ac:dyDescent="0.15">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x14ac:dyDescent="0.15">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x14ac:dyDescent="0.15">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x14ac:dyDescent="0.15">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x14ac:dyDescent="0.15">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x14ac:dyDescent="0.15">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x14ac:dyDescent="0.15">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x14ac:dyDescent="0.15">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x14ac:dyDescent="0.15">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x14ac:dyDescent="0.15">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x14ac:dyDescent="0.15">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x14ac:dyDescent="0.15">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x14ac:dyDescent="0.15">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x14ac:dyDescent="0.15">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x14ac:dyDescent="0.15">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x14ac:dyDescent="0.15">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x14ac:dyDescent="0.15">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x14ac:dyDescent="0.15">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x14ac:dyDescent="0.15">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x14ac:dyDescent="0.15">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x14ac:dyDescent="0.15">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x14ac:dyDescent="0.15">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x14ac:dyDescent="0.15">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x14ac:dyDescent="0.15">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x14ac:dyDescent="0.15">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x14ac:dyDescent="0.15">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x14ac:dyDescent="0.15">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x14ac:dyDescent="0.15">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x14ac:dyDescent="0.15">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x14ac:dyDescent="0.15">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x14ac:dyDescent="0.15">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x14ac:dyDescent="0.15">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x14ac:dyDescent="0.15">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x14ac:dyDescent="0.15">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x14ac:dyDescent="0.15">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x14ac:dyDescent="0.15">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x14ac:dyDescent="0.15">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x14ac:dyDescent="0.15">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x14ac:dyDescent="0.15">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x14ac:dyDescent="0.15">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x14ac:dyDescent="0.15">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x14ac:dyDescent="0.15">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x14ac:dyDescent="0.15">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x14ac:dyDescent="0.15">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x14ac:dyDescent="0.15">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x14ac:dyDescent="0.15">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x14ac:dyDescent="0.15">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x14ac:dyDescent="0.15">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x14ac:dyDescent="0.15">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x14ac:dyDescent="0.15">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x14ac:dyDescent="0.15">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x14ac:dyDescent="0.15">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x14ac:dyDescent="0.15">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x14ac:dyDescent="0.15">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x14ac:dyDescent="0.15">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x14ac:dyDescent="0.15">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x14ac:dyDescent="0.15">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x14ac:dyDescent="0.15">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x14ac:dyDescent="0.15">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x14ac:dyDescent="0.15">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x14ac:dyDescent="0.15">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x14ac:dyDescent="0.15">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x14ac:dyDescent="0.15">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x14ac:dyDescent="0.15">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x14ac:dyDescent="0.15">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x14ac:dyDescent="0.15">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x14ac:dyDescent="0.15">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x14ac:dyDescent="0.15">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x14ac:dyDescent="0.15">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x14ac:dyDescent="0.15">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x14ac:dyDescent="0.15">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x14ac:dyDescent="0.15">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x14ac:dyDescent="0.15">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x14ac:dyDescent="0.15">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x14ac:dyDescent="0.15">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x14ac:dyDescent="0.15">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x14ac:dyDescent="0.15">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x14ac:dyDescent="0.15">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x14ac:dyDescent="0.15">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x14ac:dyDescent="0.15">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x14ac:dyDescent="0.15">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x14ac:dyDescent="0.15">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x14ac:dyDescent="0.15">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x14ac:dyDescent="0.15">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x14ac:dyDescent="0.15">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x14ac:dyDescent="0.15">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x14ac:dyDescent="0.15">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x14ac:dyDescent="0.15">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x14ac:dyDescent="0.15">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x14ac:dyDescent="0.15">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x14ac:dyDescent="0.15">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x14ac:dyDescent="0.15">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x14ac:dyDescent="0.15">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x14ac:dyDescent="0.15">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x14ac:dyDescent="0.15">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x14ac:dyDescent="0.15">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x14ac:dyDescent="0.15">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x14ac:dyDescent="0.15">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x14ac:dyDescent="0.15">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x14ac:dyDescent="0.15">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x14ac:dyDescent="0.15">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x14ac:dyDescent="0.15">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x14ac:dyDescent="0.15">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x14ac:dyDescent="0.15">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x14ac:dyDescent="0.15">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x14ac:dyDescent="0.15">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x14ac:dyDescent="0.15">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x14ac:dyDescent="0.15">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x14ac:dyDescent="0.15">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x14ac:dyDescent="0.15">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x14ac:dyDescent="0.15">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x14ac:dyDescent="0.15">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x14ac:dyDescent="0.15">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x14ac:dyDescent="0.15">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x14ac:dyDescent="0.15">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x14ac:dyDescent="0.15">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x14ac:dyDescent="0.15">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x14ac:dyDescent="0.15">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x14ac:dyDescent="0.15">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x14ac:dyDescent="0.15">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x14ac:dyDescent="0.15">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x14ac:dyDescent="0.15">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x14ac:dyDescent="0.15">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x14ac:dyDescent="0.15">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x14ac:dyDescent="0.15">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x14ac:dyDescent="0.15">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x14ac:dyDescent="0.15">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x14ac:dyDescent="0.15">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x14ac:dyDescent="0.15">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x14ac:dyDescent="0.15">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x14ac:dyDescent="0.15">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x14ac:dyDescent="0.15">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x14ac:dyDescent="0.15">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x14ac:dyDescent="0.15">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x14ac:dyDescent="0.15">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x14ac:dyDescent="0.15">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x14ac:dyDescent="0.15">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x14ac:dyDescent="0.15">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x14ac:dyDescent="0.15">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x14ac:dyDescent="0.15">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x14ac:dyDescent="0.15">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x14ac:dyDescent="0.15">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x14ac:dyDescent="0.15">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x14ac:dyDescent="0.15">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x14ac:dyDescent="0.15">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x14ac:dyDescent="0.15">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x14ac:dyDescent="0.15">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x14ac:dyDescent="0.15">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x14ac:dyDescent="0.15">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x14ac:dyDescent="0.15">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x14ac:dyDescent="0.15">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x14ac:dyDescent="0.15">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x14ac:dyDescent="0.15">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x14ac:dyDescent="0.15">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x14ac:dyDescent="0.15">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x14ac:dyDescent="0.15">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x14ac:dyDescent="0.15">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x14ac:dyDescent="0.15">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x14ac:dyDescent="0.15">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x14ac:dyDescent="0.15">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x14ac:dyDescent="0.15">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x14ac:dyDescent="0.15">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x14ac:dyDescent="0.15">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x14ac:dyDescent="0.15">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x14ac:dyDescent="0.15">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x14ac:dyDescent="0.15">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x14ac:dyDescent="0.15">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x14ac:dyDescent="0.15">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x14ac:dyDescent="0.15">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x14ac:dyDescent="0.15">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x14ac:dyDescent="0.15">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x14ac:dyDescent="0.15">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x14ac:dyDescent="0.15">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x14ac:dyDescent="0.15">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x14ac:dyDescent="0.15">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x14ac:dyDescent="0.15">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x14ac:dyDescent="0.15">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x14ac:dyDescent="0.15">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x14ac:dyDescent="0.15">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x14ac:dyDescent="0.15">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x14ac:dyDescent="0.15">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x14ac:dyDescent="0.15">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x14ac:dyDescent="0.15">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x14ac:dyDescent="0.15">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x14ac:dyDescent="0.15">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x14ac:dyDescent="0.15">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x14ac:dyDescent="0.15">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x14ac:dyDescent="0.15">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x14ac:dyDescent="0.15">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x14ac:dyDescent="0.15">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x14ac:dyDescent="0.15">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x14ac:dyDescent="0.15">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x14ac:dyDescent="0.15">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x14ac:dyDescent="0.15">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x14ac:dyDescent="0.15">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x14ac:dyDescent="0.15">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x14ac:dyDescent="0.15">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x14ac:dyDescent="0.15">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x14ac:dyDescent="0.15">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x14ac:dyDescent="0.15">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x14ac:dyDescent="0.15">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x14ac:dyDescent="0.15">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x14ac:dyDescent="0.15">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x14ac:dyDescent="0.15">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x14ac:dyDescent="0.15">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x14ac:dyDescent="0.15">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x14ac:dyDescent="0.15">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x14ac:dyDescent="0.15">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x14ac:dyDescent="0.15">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x14ac:dyDescent="0.15">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x14ac:dyDescent="0.15">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x14ac:dyDescent="0.15">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x14ac:dyDescent="0.15">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x14ac:dyDescent="0.15">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x14ac:dyDescent="0.15">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x14ac:dyDescent="0.15">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x14ac:dyDescent="0.15">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x14ac:dyDescent="0.15">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x14ac:dyDescent="0.15">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x14ac:dyDescent="0.15">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x14ac:dyDescent="0.15">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x14ac:dyDescent="0.15">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x14ac:dyDescent="0.15">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x14ac:dyDescent="0.15">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x14ac:dyDescent="0.15">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x14ac:dyDescent="0.15">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x14ac:dyDescent="0.15">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x14ac:dyDescent="0.15">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x14ac:dyDescent="0.15">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x14ac:dyDescent="0.15">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x14ac:dyDescent="0.15">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x14ac:dyDescent="0.15">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x14ac:dyDescent="0.15">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x14ac:dyDescent="0.15">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x14ac:dyDescent="0.15">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x14ac:dyDescent="0.15">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x14ac:dyDescent="0.15">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x14ac:dyDescent="0.15">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x14ac:dyDescent="0.15">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x14ac:dyDescent="0.15">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x14ac:dyDescent="0.15">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x14ac:dyDescent="0.15">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x14ac:dyDescent="0.15">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x14ac:dyDescent="0.15">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x14ac:dyDescent="0.15">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x14ac:dyDescent="0.15">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x14ac:dyDescent="0.15">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x14ac:dyDescent="0.15">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x14ac:dyDescent="0.15">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x14ac:dyDescent="0.15">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x14ac:dyDescent="0.15">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x14ac:dyDescent="0.15">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x14ac:dyDescent="0.15">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x14ac:dyDescent="0.15">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x14ac:dyDescent="0.15">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x14ac:dyDescent="0.15">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x14ac:dyDescent="0.15">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x14ac:dyDescent="0.15">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x14ac:dyDescent="0.15">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x14ac:dyDescent="0.15">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x14ac:dyDescent="0.15">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x14ac:dyDescent="0.15">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x14ac:dyDescent="0.15">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x14ac:dyDescent="0.15">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x14ac:dyDescent="0.15">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x14ac:dyDescent="0.15">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x14ac:dyDescent="0.15">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x14ac:dyDescent="0.15">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x14ac:dyDescent="0.15">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x14ac:dyDescent="0.15">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x14ac:dyDescent="0.15">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x14ac:dyDescent="0.15">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x14ac:dyDescent="0.15">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x14ac:dyDescent="0.15">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x14ac:dyDescent="0.15">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x14ac:dyDescent="0.15">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x14ac:dyDescent="0.15">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x14ac:dyDescent="0.15">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x14ac:dyDescent="0.15">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x14ac:dyDescent="0.15">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x14ac:dyDescent="0.15">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x14ac:dyDescent="0.15">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x14ac:dyDescent="0.15">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x14ac:dyDescent="0.15">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x14ac:dyDescent="0.15">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x14ac:dyDescent="0.15">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x14ac:dyDescent="0.15">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x14ac:dyDescent="0.15">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x14ac:dyDescent="0.15">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x14ac:dyDescent="0.15">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x14ac:dyDescent="0.15">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x14ac:dyDescent="0.15">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x14ac:dyDescent="0.15">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x14ac:dyDescent="0.15">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x14ac:dyDescent="0.15">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x14ac:dyDescent="0.15">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x14ac:dyDescent="0.15">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x14ac:dyDescent="0.15">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x14ac:dyDescent="0.15">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x14ac:dyDescent="0.15">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x14ac:dyDescent="0.15">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x14ac:dyDescent="0.15">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x14ac:dyDescent="0.15">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x14ac:dyDescent="0.15">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x14ac:dyDescent="0.15">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x14ac:dyDescent="0.15">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x14ac:dyDescent="0.15">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x14ac:dyDescent="0.15">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x14ac:dyDescent="0.15">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x14ac:dyDescent="0.15">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x14ac:dyDescent="0.15">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x14ac:dyDescent="0.15">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x14ac:dyDescent="0.15">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x14ac:dyDescent="0.15">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x14ac:dyDescent="0.15">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x14ac:dyDescent="0.15">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x14ac:dyDescent="0.15">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x14ac:dyDescent="0.15">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x14ac:dyDescent="0.15">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x14ac:dyDescent="0.15">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x14ac:dyDescent="0.15">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x14ac:dyDescent="0.15">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x14ac:dyDescent="0.15">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x14ac:dyDescent="0.15">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x14ac:dyDescent="0.15">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x14ac:dyDescent="0.15">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x14ac:dyDescent="0.15">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x14ac:dyDescent="0.15">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x14ac:dyDescent="0.15">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x14ac:dyDescent="0.15">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x14ac:dyDescent="0.15">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x14ac:dyDescent="0.15">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x14ac:dyDescent="0.15">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x14ac:dyDescent="0.15">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x14ac:dyDescent="0.15">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x14ac:dyDescent="0.15">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x14ac:dyDescent="0.15">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x14ac:dyDescent="0.15">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x14ac:dyDescent="0.15">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x14ac:dyDescent="0.15">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x14ac:dyDescent="0.15">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x14ac:dyDescent="0.15">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x14ac:dyDescent="0.15">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x14ac:dyDescent="0.15">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x14ac:dyDescent="0.15">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x14ac:dyDescent="0.15">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x14ac:dyDescent="0.15">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x14ac:dyDescent="0.15">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x14ac:dyDescent="0.15">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x14ac:dyDescent="0.15">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x14ac:dyDescent="0.15">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x14ac:dyDescent="0.15">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x14ac:dyDescent="0.15">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x14ac:dyDescent="0.15">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x14ac:dyDescent="0.15">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x14ac:dyDescent="0.15">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x14ac:dyDescent="0.15">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x14ac:dyDescent="0.15">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x14ac:dyDescent="0.15">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x14ac:dyDescent="0.15">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x14ac:dyDescent="0.15">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x14ac:dyDescent="0.15">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x14ac:dyDescent="0.15">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x14ac:dyDescent="0.15">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x14ac:dyDescent="0.15">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x14ac:dyDescent="0.15">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x14ac:dyDescent="0.15">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x14ac:dyDescent="0.15">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x14ac:dyDescent="0.15">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x14ac:dyDescent="0.15">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x14ac:dyDescent="0.15">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x14ac:dyDescent="0.15">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x14ac:dyDescent="0.15">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x14ac:dyDescent="0.15">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x14ac:dyDescent="0.15">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x14ac:dyDescent="0.15">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x14ac:dyDescent="0.15">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x14ac:dyDescent="0.15">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x14ac:dyDescent="0.15">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x14ac:dyDescent="0.15">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x14ac:dyDescent="0.15">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x14ac:dyDescent="0.15">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x14ac:dyDescent="0.15">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x14ac:dyDescent="0.15">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x14ac:dyDescent="0.15">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x14ac:dyDescent="0.15">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x14ac:dyDescent="0.15">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x14ac:dyDescent="0.15">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x14ac:dyDescent="0.15">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x14ac:dyDescent="0.15">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x14ac:dyDescent="0.15">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x14ac:dyDescent="0.15">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x14ac:dyDescent="0.15">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x14ac:dyDescent="0.15">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x14ac:dyDescent="0.15">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x14ac:dyDescent="0.15">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x14ac:dyDescent="0.15">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x14ac:dyDescent="0.15">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x14ac:dyDescent="0.15">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x14ac:dyDescent="0.15">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x14ac:dyDescent="0.15">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x14ac:dyDescent="0.15">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x14ac:dyDescent="0.15">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x14ac:dyDescent="0.15">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x14ac:dyDescent="0.15">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x14ac:dyDescent="0.15">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x14ac:dyDescent="0.15">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x14ac:dyDescent="0.15">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x14ac:dyDescent="0.15">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x14ac:dyDescent="0.15">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x14ac:dyDescent="0.15">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x14ac:dyDescent="0.15">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x14ac:dyDescent="0.15">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x14ac:dyDescent="0.15">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x14ac:dyDescent="0.15">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x14ac:dyDescent="0.15">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x14ac:dyDescent="0.15">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x14ac:dyDescent="0.15">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x14ac:dyDescent="0.15">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x14ac:dyDescent="0.15">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x14ac:dyDescent="0.15">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x14ac:dyDescent="0.15">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x14ac:dyDescent="0.15">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x14ac:dyDescent="0.15">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x14ac:dyDescent="0.15">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x14ac:dyDescent="0.15">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x14ac:dyDescent="0.15">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x14ac:dyDescent="0.15">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x14ac:dyDescent="0.15">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x14ac:dyDescent="0.15">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x14ac:dyDescent="0.15">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x14ac:dyDescent="0.15">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x14ac:dyDescent="0.15">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x14ac:dyDescent="0.15">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x14ac:dyDescent="0.15">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x14ac:dyDescent="0.15">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x14ac:dyDescent="0.15">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x14ac:dyDescent="0.15">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x14ac:dyDescent="0.15">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x14ac:dyDescent="0.15">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x14ac:dyDescent="0.15">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x14ac:dyDescent="0.15">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x14ac:dyDescent="0.15">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x14ac:dyDescent="0.15">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x14ac:dyDescent="0.15">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x14ac:dyDescent="0.15">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x14ac:dyDescent="0.15">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x14ac:dyDescent="0.15">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x14ac:dyDescent="0.15">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x14ac:dyDescent="0.15">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x14ac:dyDescent="0.15">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x14ac:dyDescent="0.15">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x14ac:dyDescent="0.15">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x14ac:dyDescent="0.15">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x14ac:dyDescent="0.15">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x14ac:dyDescent="0.15">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x14ac:dyDescent="0.15">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x14ac:dyDescent="0.15">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x14ac:dyDescent="0.15">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x14ac:dyDescent="0.15">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x14ac:dyDescent="0.15">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x14ac:dyDescent="0.15">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x14ac:dyDescent="0.15">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x14ac:dyDescent="0.15">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x14ac:dyDescent="0.15">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x14ac:dyDescent="0.15">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x14ac:dyDescent="0.15">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x14ac:dyDescent="0.15">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x14ac:dyDescent="0.15">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x14ac:dyDescent="0.15">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x14ac:dyDescent="0.15">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x14ac:dyDescent="0.15">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x14ac:dyDescent="0.15">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x14ac:dyDescent="0.15">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x14ac:dyDescent="0.15">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x14ac:dyDescent="0.15">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x14ac:dyDescent="0.15">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x14ac:dyDescent="0.15">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x14ac:dyDescent="0.15">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x14ac:dyDescent="0.15">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x14ac:dyDescent="0.15">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x14ac:dyDescent="0.15">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x14ac:dyDescent="0.15">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x14ac:dyDescent="0.15">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x14ac:dyDescent="0.15">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x14ac:dyDescent="0.15">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x14ac:dyDescent="0.15">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x14ac:dyDescent="0.15">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x14ac:dyDescent="0.15">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x14ac:dyDescent="0.15">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x14ac:dyDescent="0.15">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x14ac:dyDescent="0.15">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x14ac:dyDescent="0.15">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x14ac:dyDescent="0.15">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x14ac:dyDescent="0.15">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x14ac:dyDescent="0.15">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x14ac:dyDescent="0.15">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x14ac:dyDescent="0.15">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x14ac:dyDescent="0.15">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x14ac:dyDescent="0.15">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x14ac:dyDescent="0.15">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x14ac:dyDescent="0.15">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x14ac:dyDescent="0.15">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x14ac:dyDescent="0.15">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x14ac:dyDescent="0.15">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x14ac:dyDescent="0.15">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x14ac:dyDescent="0.15">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x14ac:dyDescent="0.15">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x14ac:dyDescent="0.15">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x14ac:dyDescent="0.15">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x14ac:dyDescent="0.15">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x14ac:dyDescent="0.15">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x14ac:dyDescent="0.15">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x14ac:dyDescent="0.15">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x14ac:dyDescent="0.15">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x14ac:dyDescent="0.15">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x14ac:dyDescent="0.15">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x14ac:dyDescent="0.15">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x14ac:dyDescent="0.15">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x14ac:dyDescent="0.15">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x14ac:dyDescent="0.15">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x14ac:dyDescent="0.15">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x14ac:dyDescent="0.15">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x14ac:dyDescent="0.15">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x14ac:dyDescent="0.15">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x14ac:dyDescent="0.15">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x14ac:dyDescent="0.15">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x14ac:dyDescent="0.15">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x14ac:dyDescent="0.15">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x14ac:dyDescent="0.15">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x14ac:dyDescent="0.15">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x14ac:dyDescent="0.15">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x14ac:dyDescent="0.15">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x14ac:dyDescent="0.15">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x14ac:dyDescent="0.15">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x14ac:dyDescent="0.15">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x14ac:dyDescent="0.15">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x14ac:dyDescent="0.15">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x14ac:dyDescent="0.15">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x14ac:dyDescent="0.15">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x14ac:dyDescent="0.15">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x14ac:dyDescent="0.15">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x14ac:dyDescent="0.15">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x14ac:dyDescent="0.15">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x14ac:dyDescent="0.15">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x14ac:dyDescent="0.15">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x14ac:dyDescent="0.15">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x14ac:dyDescent="0.15">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x14ac:dyDescent="0.15">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x14ac:dyDescent="0.15">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x14ac:dyDescent="0.15">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x14ac:dyDescent="0.15">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x14ac:dyDescent="0.15">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x14ac:dyDescent="0.15">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x14ac:dyDescent="0.15">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x14ac:dyDescent="0.15">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x14ac:dyDescent="0.15">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x14ac:dyDescent="0.15">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x14ac:dyDescent="0.15">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x14ac:dyDescent="0.15">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x14ac:dyDescent="0.15">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x14ac:dyDescent="0.15">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x14ac:dyDescent="0.15">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x14ac:dyDescent="0.15">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x14ac:dyDescent="0.15">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x14ac:dyDescent="0.15">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x14ac:dyDescent="0.15">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x14ac:dyDescent="0.15">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x14ac:dyDescent="0.15">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x14ac:dyDescent="0.15">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x14ac:dyDescent="0.15">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x14ac:dyDescent="0.15">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x14ac:dyDescent="0.15">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x14ac:dyDescent="0.15">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x14ac:dyDescent="0.15">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x14ac:dyDescent="0.15">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x14ac:dyDescent="0.15">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x14ac:dyDescent="0.15">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x14ac:dyDescent="0.15">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x14ac:dyDescent="0.15">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x14ac:dyDescent="0.15">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x14ac:dyDescent="0.15">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x14ac:dyDescent="0.15">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x14ac:dyDescent="0.15">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x14ac:dyDescent="0.15">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x14ac:dyDescent="0.15">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x14ac:dyDescent="0.15">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x14ac:dyDescent="0.15">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x14ac:dyDescent="0.15">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x14ac:dyDescent="0.15">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x14ac:dyDescent="0.15">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x14ac:dyDescent="0.15">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x14ac:dyDescent="0.15">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x14ac:dyDescent="0.15">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x14ac:dyDescent="0.15">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x14ac:dyDescent="0.15">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x14ac:dyDescent="0.15">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x14ac:dyDescent="0.15">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x14ac:dyDescent="0.15">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x14ac:dyDescent="0.15">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x14ac:dyDescent="0.15">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x14ac:dyDescent="0.15">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x14ac:dyDescent="0.15">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x14ac:dyDescent="0.15">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x14ac:dyDescent="0.15">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x14ac:dyDescent="0.15">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x14ac:dyDescent="0.15">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x14ac:dyDescent="0.15">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x14ac:dyDescent="0.15">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x14ac:dyDescent="0.15">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x14ac:dyDescent="0.15">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x14ac:dyDescent="0.15">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x14ac:dyDescent="0.15">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x14ac:dyDescent="0.15">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x14ac:dyDescent="0.15">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x14ac:dyDescent="0.15">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x14ac:dyDescent="0.15">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x14ac:dyDescent="0.15">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x14ac:dyDescent="0.15">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x14ac:dyDescent="0.15">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x14ac:dyDescent="0.15">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x14ac:dyDescent="0.15">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x14ac:dyDescent="0.15">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x14ac:dyDescent="0.15">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x14ac:dyDescent="0.15">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x14ac:dyDescent="0.15">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x14ac:dyDescent="0.15">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x14ac:dyDescent="0.15">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x14ac:dyDescent="0.15">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x14ac:dyDescent="0.15">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x14ac:dyDescent="0.15">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x14ac:dyDescent="0.15">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x14ac:dyDescent="0.15">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x14ac:dyDescent="0.15">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x14ac:dyDescent="0.15">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x14ac:dyDescent="0.15">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x14ac:dyDescent="0.15">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x14ac:dyDescent="0.15">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x14ac:dyDescent="0.15">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x14ac:dyDescent="0.15">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x14ac:dyDescent="0.15">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x14ac:dyDescent="0.15">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x14ac:dyDescent="0.15">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x14ac:dyDescent="0.15">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x14ac:dyDescent="0.15">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x14ac:dyDescent="0.15">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x14ac:dyDescent="0.15">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x14ac:dyDescent="0.15">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x14ac:dyDescent="0.15">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x14ac:dyDescent="0.15">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x14ac:dyDescent="0.15">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x14ac:dyDescent="0.15">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x14ac:dyDescent="0.15">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x14ac:dyDescent="0.15">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x14ac:dyDescent="0.15">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x14ac:dyDescent="0.15">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x14ac:dyDescent="0.15">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x14ac:dyDescent="0.15">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x14ac:dyDescent="0.15">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x14ac:dyDescent="0.15">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x14ac:dyDescent="0.15">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x14ac:dyDescent="0.15">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x14ac:dyDescent="0.15">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x14ac:dyDescent="0.15">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x14ac:dyDescent="0.15">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x14ac:dyDescent="0.15">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x14ac:dyDescent="0.15">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x14ac:dyDescent="0.15">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x14ac:dyDescent="0.15">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x14ac:dyDescent="0.15">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x14ac:dyDescent="0.15">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x14ac:dyDescent="0.15">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x14ac:dyDescent="0.15">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x14ac:dyDescent="0.15">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x14ac:dyDescent="0.15">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x14ac:dyDescent="0.15">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x14ac:dyDescent="0.15">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x14ac:dyDescent="0.15">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x14ac:dyDescent="0.15">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x14ac:dyDescent="0.15">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x14ac:dyDescent="0.15">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x14ac:dyDescent="0.15">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x14ac:dyDescent="0.15">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x14ac:dyDescent="0.15">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x14ac:dyDescent="0.15">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x14ac:dyDescent="0.15">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x14ac:dyDescent="0.15">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x14ac:dyDescent="0.15">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x14ac:dyDescent="0.15">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x14ac:dyDescent="0.15">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x14ac:dyDescent="0.15">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x14ac:dyDescent="0.15">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x14ac:dyDescent="0.15">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x14ac:dyDescent="0.15">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x14ac:dyDescent="0.15">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x14ac:dyDescent="0.15">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x14ac:dyDescent="0.15">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x14ac:dyDescent="0.15">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x14ac:dyDescent="0.15">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x14ac:dyDescent="0.15">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x14ac:dyDescent="0.15">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x14ac:dyDescent="0.15">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x14ac:dyDescent="0.15">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x14ac:dyDescent="0.15">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x14ac:dyDescent="0.15">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x14ac:dyDescent="0.15">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x14ac:dyDescent="0.15">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x14ac:dyDescent="0.15">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x14ac:dyDescent="0.15">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x14ac:dyDescent="0.15">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x14ac:dyDescent="0.15">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x14ac:dyDescent="0.15">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x14ac:dyDescent="0.15">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x14ac:dyDescent="0.15">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x14ac:dyDescent="0.15">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x14ac:dyDescent="0.15">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x14ac:dyDescent="0.15">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x14ac:dyDescent="0.15">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x14ac:dyDescent="0.15">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x14ac:dyDescent="0.15">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x14ac:dyDescent="0.15">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x14ac:dyDescent="0.15">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x14ac:dyDescent="0.15">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x14ac:dyDescent="0.15">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x14ac:dyDescent="0.15">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x14ac:dyDescent="0.15">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x14ac:dyDescent="0.15">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x14ac:dyDescent="0.15">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x14ac:dyDescent="0.15">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x14ac:dyDescent="0.15">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x14ac:dyDescent="0.15">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x14ac:dyDescent="0.15">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x14ac:dyDescent="0.15">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x14ac:dyDescent="0.15">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x14ac:dyDescent="0.15">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x14ac:dyDescent="0.15">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x14ac:dyDescent="0.15">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x14ac:dyDescent="0.15">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x14ac:dyDescent="0.15">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x14ac:dyDescent="0.15">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x14ac:dyDescent="0.15">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example</vt:lpstr>
      <vt:lpstr>thank you!</vt:lpstr>
      <vt:lpstr>bonus!</vt:lpstr>
      <vt:lpstr>look at this .P</vt:lpstr>
      <vt:lpstr>dont look 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2021-06-11T04:41:56Z</cp:lastPrinted>
  <dcterms:created xsi:type="dcterms:W3CDTF">2021-06-11T03:33:10Z</dcterms:created>
  <dcterms:modified xsi:type="dcterms:W3CDTF">2021-06-15T22:24:43Z</dcterms:modified>
</cp:coreProperties>
</file>