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equ\OneDrive\Escritorio\UVM-20231109T194323Z-001\UVM\6 Semeste\Modelo desarrollo Sotfware\3 Parcial\Examen materiales\"/>
    </mc:Choice>
  </mc:AlternateContent>
  <xr:revisionPtr revIDLastSave="0" documentId="13_ncr:1_{07584283-C992-4135-A20F-DD74DA1C320F}" xr6:coauthVersionLast="47" xr6:coauthVersionMax="47" xr10:uidLastSave="{00000000-0000-0000-0000-000000000000}"/>
  <bookViews>
    <workbookView xWindow="-108" yWindow="-108" windowWidth="23256" windowHeight="12576" firstSheet="1" activeTab="1" xr2:uid="{E2235641-5E65-4C25-A4EE-AD76D0F80E5F}"/>
  </bookViews>
  <sheets>
    <sheet name="Desglose de Tareas" sheetId="3" r:id="rId1"/>
    <sheet name="Plan de proyecto ágil" sheetId="2" r:id="rId2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I7" i="2"/>
  <c r="I6" i="2" s="1"/>
  <c r="C26" i="2"/>
  <c r="H26" i="2"/>
  <c r="C65" i="2"/>
  <c r="C64" i="2"/>
  <c r="C62" i="2"/>
  <c r="C61" i="2"/>
  <c r="C60" i="2"/>
  <c r="C58" i="2"/>
  <c r="C57" i="2"/>
  <c r="C56" i="2"/>
  <c r="C53" i="2"/>
  <c r="C52" i="2"/>
  <c r="C51" i="2"/>
  <c r="C47" i="2"/>
  <c r="C46" i="2"/>
  <c r="C49" i="2"/>
  <c r="C45" i="2"/>
  <c r="C44" i="2"/>
  <c r="C43" i="2"/>
  <c r="C42" i="2"/>
  <c r="C32" i="2"/>
  <c r="C40" i="2"/>
  <c r="C39" i="2"/>
  <c r="C38" i="2"/>
  <c r="C37" i="2"/>
  <c r="C36" i="2"/>
  <c r="C34" i="2"/>
  <c r="C33" i="2"/>
  <c r="C31" i="2"/>
  <c r="C30" i="2"/>
  <c r="C29" i="2"/>
  <c r="C27" i="2"/>
  <c r="C21" i="2"/>
  <c r="C20" i="2"/>
  <c r="C19" i="2"/>
  <c r="C25" i="2"/>
  <c r="C24" i="2"/>
  <c r="C23" i="2"/>
  <c r="C12" i="2"/>
  <c r="C7" i="2"/>
  <c r="C8" i="2"/>
  <c r="C17" i="2"/>
  <c r="C16" i="2"/>
  <c r="C14" i="2"/>
  <c r="B14" i="2"/>
  <c r="C13" i="2"/>
  <c r="C11" i="2"/>
  <c r="C10" i="2"/>
  <c r="C9" i="2"/>
  <c r="H6" i="2"/>
  <c r="H7" i="2"/>
  <c r="H8" i="2"/>
  <c r="H9" i="2"/>
  <c r="H10" i="2"/>
  <c r="H11" i="2"/>
  <c r="H12" i="2"/>
  <c r="H13" i="2"/>
  <c r="H14" i="2"/>
  <c r="H15" i="2"/>
  <c r="I15" i="2"/>
  <c r="H16" i="2"/>
  <c r="H17" i="2"/>
  <c r="H18" i="2"/>
  <c r="I18" i="2"/>
  <c r="H22" i="2"/>
  <c r="I22" i="2"/>
  <c r="H23" i="2"/>
  <c r="H24" i="2"/>
  <c r="H25" i="2"/>
  <c r="H27" i="2"/>
  <c r="H28" i="2"/>
  <c r="I28" i="2"/>
  <c r="H29" i="2"/>
  <c r="H30" i="2"/>
  <c r="H31" i="2"/>
  <c r="H32" i="2"/>
  <c r="H33" i="2"/>
  <c r="H34" i="2"/>
  <c r="H35" i="2"/>
  <c r="I35" i="2"/>
  <c r="H41" i="2"/>
  <c r="I41" i="2"/>
  <c r="H48" i="2"/>
  <c r="I48" i="2"/>
  <c r="H50" i="2"/>
  <c r="I50" i="2"/>
  <c r="H54" i="2"/>
  <c r="H55" i="2"/>
  <c r="I55" i="2"/>
  <c r="H56" i="2"/>
  <c r="H57" i="2"/>
  <c r="H58" i="2"/>
  <c r="H59" i="2"/>
  <c r="I59" i="2"/>
  <c r="H60" i="2"/>
  <c r="H61" i="2"/>
  <c r="H62" i="2"/>
  <c r="H63" i="2"/>
  <c r="I63" i="2"/>
  <c r="H64" i="2"/>
  <c r="H66" i="2"/>
  <c r="I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</calcChain>
</file>

<file path=xl/sharedStrings.xml><?xml version="1.0" encoding="utf-8"?>
<sst xmlns="http://schemas.openxmlformats.org/spreadsheetml/2006/main" count="290" uniqueCount="147">
  <si>
    <t>Sistema de venta de productos.</t>
  </si>
  <si>
    <t>1. Creación de BD y diseño de interfaces</t>
  </si>
  <si>
    <t xml:space="preserve">  nb</t>
  </si>
  <si>
    <t>1.1 BS</t>
  </si>
  <si>
    <t>1.1.1</t>
  </si>
  <si>
    <t>Analisis de requerimientos</t>
  </si>
  <si>
    <t>1.1.2</t>
  </si>
  <si>
    <t>Crear BD</t>
  </si>
  <si>
    <t>1.1.3</t>
  </si>
  <si>
    <t>Diseño de interfaz de la base datos</t>
  </si>
  <si>
    <t>1.1.4</t>
  </si>
  <si>
    <t>Creación de historias de usuario</t>
  </si>
  <si>
    <t>1.1.5</t>
  </si>
  <si>
    <t>Diseño de Interfacez (agregar y general)</t>
  </si>
  <si>
    <t>1.1.6</t>
  </si>
  <si>
    <t>Prueba de funcionamiento en general</t>
  </si>
  <si>
    <t>1.2 Entrega</t>
  </si>
  <si>
    <t>1.2.1</t>
  </si>
  <si>
    <t>Generar visita con el cliente para entrega y evaluacion</t>
  </si>
  <si>
    <t>2. Funcionalidad boto agregrar</t>
  </si>
  <si>
    <t>2.1 BD</t>
  </si>
  <si>
    <t>2.1.1</t>
  </si>
  <si>
    <t>Creación de esquema de BD</t>
  </si>
  <si>
    <t>2.1.2</t>
  </si>
  <si>
    <t>Verificación de los datos solicitados</t>
  </si>
  <si>
    <t>2.1.3</t>
  </si>
  <si>
    <t>Validación</t>
  </si>
  <si>
    <t>2.2 Conexión</t>
  </si>
  <si>
    <t>2.2.1</t>
  </si>
  <si>
    <t>Codificación de conexión con BD</t>
  </si>
  <si>
    <t>2.2.2</t>
  </si>
  <si>
    <t>Validación de conexión</t>
  </si>
  <si>
    <t>2.3 Codificación de boton agregar (interfaz principal)</t>
  </si>
  <si>
    <t>2.3.2</t>
  </si>
  <si>
    <t>Codificación de boton de agregar</t>
  </si>
  <si>
    <t>2.3.3</t>
  </si>
  <si>
    <t>Verificación mande correctamente a interfaz agregar</t>
  </si>
  <si>
    <t>2.3.4</t>
  </si>
  <si>
    <t>Validación de funcionalidad</t>
  </si>
  <si>
    <t>2.4 Codificación de boton agregar</t>
  </si>
  <si>
    <t>2.3.1</t>
  </si>
  <si>
    <t>Validación de conexión con BD</t>
  </si>
  <si>
    <t>Codificación de sentencias de agregado en BD</t>
  </si>
  <si>
    <t>Verificación de que los datos fueron agregados</t>
  </si>
  <si>
    <t>3. Boton buscar y Actualizar</t>
  </si>
  <si>
    <t>3.1 Agregar</t>
  </si>
  <si>
    <t>3.1.1</t>
  </si>
  <si>
    <t>3.1.2</t>
  </si>
  <si>
    <t>3.1.3</t>
  </si>
  <si>
    <t>3.1.4</t>
  </si>
  <si>
    <t>Codificación de sentencia de agregado en BD</t>
  </si>
  <si>
    <t>3.1.5</t>
  </si>
  <si>
    <t>Validación de que los datos fueros agregados</t>
  </si>
  <si>
    <t>3.1.6</t>
  </si>
  <si>
    <t>3.2 Actualizar</t>
  </si>
  <si>
    <t>3.2.1</t>
  </si>
  <si>
    <t>3.2.2</t>
  </si>
  <si>
    <t>3.2.3</t>
  </si>
  <si>
    <t>3.2.4</t>
  </si>
  <si>
    <t>3.2.5</t>
  </si>
  <si>
    <t>3.3 Boton eliminar y limpiar</t>
  </si>
  <si>
    <t>3.3.1</t>
  </si>
  <si>
    <t>3.3.2</t>
  </si>
  <si>
    <t>3.3.3</t>
  </si>
  <si>
    <t>Codificación de sentencia de eliminar en BD</t>
  </si>
  <si>
    <t>3.3.4</t>
  </si>
  <si>
    <t>Validación de que el pastel exista</t>
  </si>
  <si>
    <t>3.3.5</t>
  </si>
  <si>
    <t>Codificación de boton eliminado y limpiado</t>
  </si>
  <si>
    <t>3.3.6</t>
  </si>
  <si>
    <t>Validación de funcionalidad (limpiado y eliminado)</t>
  </si>
  <si>
    <t>3.4 Crear repositorio</t>
  </si>
  <si>
    <t>3.4.1</t>
  </si>
  <si>
    <t>Crear repositorio</t>
  </si>
  <si>
    <t>4. Validación de elementos, Documentación y Manual de usuario</t>
  </si>
  <si>
    <t>4.1 Vaidación de elementos del proyecto</t>
  </si>
  <si>
    <t>4.1.1</t>
  </si>
  <si>
    <t>Analisis de requerimientos por el cliente</t>
  </si>
  <si>
    <t>4.1.2</t>
  </si>
  <si>
    <t>Codificación de validación en todo el proyecto</t>
  </si>
  <si>
    <t>4.1.3</t>
  </si>
  <si>
    <t>Comprobar la funcionalidad de la validación en todo el proyecto</t>
  </si>
  <si>
    <t>4.2 Documentación del codigo</t>
  </si>
  <si>
    <t>4.2.1</t>
  </si>
  <si>
    <t>Analisis de sintaxis del proyecto</t>
  </si>
  <si>
    <t>4.2.2</t>
  </si>
  <si>
    <t>Documentación del codigo</t>
  </si>
  <si>
    <t>4.2.3</t>
  </si>
  <si>
    <t>Validar la documentación realizada es entendible</t>
  </si>
  <si>
    <t>4.3 Manual de usuario</t>
  </si>
  <si>
    <t>4.3.1</t>
  </si>
  <si>
    <t>Analisis del diseño del manual de usuario</t>
  </si>
  <si>
    <t>4.3.2</t>
  </si>
  <si>
    <t>Elaboración de un manual de usuario</t>
  </si>
  <si>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</si>
  <si>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</si>
  <si>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</si>
  <si>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</si>
  <si>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</si>
  <si>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</si>
  <si>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</si>
  <si>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Sistema para una Pasteleria</t>
  </si>
  <si>
    <t>Rosy's Cake</t>
  </si>
  <si>
    <t>Ricardo Arcadia Avalos</t>
  </si>
  <si>
    <t>DECLARACIÓN SOBRE EL ALCANCE</t>
  </si>
  <si>
    <t>Interfaz de pasteleria donde se podra registrar, eliminar y actuaalizar un producto. Tambien se podran limpiar campos de texto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</si>
  <si>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</si>
  <si>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</si>
  <si>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</si>
  <si>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</si>
  <si>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</si>
  <si>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</si>
  <si>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</si>
  <si>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</si>
  <si>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</si>
  <si>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</si>
  <si>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</si>
  <si>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Sistema de ventas</t>
  </si>
  <si>
    <t>Completo</t>
  </si>
  <si>
    <t>No se ha iniciado</t>
  </si>
  <si>
    <t>En progreso</t>
  </si>
  <si>
    <t>En espera</t>
  </si>
  <si>
    <t>Vencido</t>
  </si>
  <si>
    <t>1.1.7</t>
  </si>
  <si>
    <t>1.2</t>
  </si>
  <si>
    <t>conexión</t>
  </si>
  <si>
    <t>1.3</t>
  </si>
  <si>
    <t>Codificación de botón agregar (interfaz principal)</t>
  </si>
  <si>
    <t>1.4</t>
  </si>
  <si>
    <t>Codificación de botón agregar</t>
  </si>
  <si>
    <t>3.</t>
  </si>
  <si>
    <t>Buscar</t>
  </si>
  <si>
    <t>3.2</t>
  </si>
  <si>
    <t>Actualizar</t>
  </si>
  <si>
    <t>3.3</t>
  </si>
  <si>
    <t>Boton eliminar y limpiar</t>
  </si>
  <si>
    <t>3.4</t>
  </si>
  <si>
    <t>3.5</t>
  </si>
  <si>
    <t>Validación de elementos del proyecto</t>
  </si>
  <si>
    <t>3.5.1</t>
  </si>
  <si>
    <t>3.5.2</t>
  </si>
  <si>
    <t>3.5.3</t>
  </si>
  <si>
    <t>4.</t>
  </si>
  <si>
    <t>Validación de elementos, Documentación y Manual de usuario</t>
  </si>
  <si>
    <t>4.2</t>
  </si>
  <si>
    <t>4.3</t>
  </si>
  <si>
    <t>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</si>
</sst>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23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9"/>
      <color theme="1"/>
      <name val="Century Gothic"/>
      <family val="2"/>
    </font>
    <font>
      <sz val="10"/>
      <color rgb="FF000000"/>
      <name val="Century Gothic"/>
      <family val="2"/>
    </font>
    <font>
      <sz val="12"/>
      <color theme="1"/>
      <name val="Calibri"/>
      <family val="2"/>
    </font>
    <font>
      <b/>
      <sz val="8"/>
      <color rgb="FF000000"/>
      <name val="Century Gothic"/>
      <family val="2"/>
    </font>
    <font>
      <b/>
      <sz val="10"/>
      <color rgb="FF000000"/>
      <name val="Century Gothic"/>
      <family val="2"/>
    </font>
    <font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0" fontId="7" fillId="0" borderId="2" xfId="1" applyFont="1" applyBorder="1" applyAlignment="1">
      <alignment horizontal="center" vertical="center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164" fontId="10" fillId="6" borderId="3" xfId="1" applyNumberFormat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0" fontId="7" fillId="6" borderId="3" xfId="1" applyFont="1" applyFill="1" applyBorder="1" applyAlignment="1">
      <alignment horizontal="left" vertical="center" wrapText="1" readingOrder="1"/>
    </xf>
    <xf numFmtId="165" fontId="7" fillId="6" borderId="3" xfId="1" applyNumberFormat="1" applyFont="1" applyFill="1" applyBorder="1" applyAlignment="1">
      <alignment horizontal="left" vertical="center" wrapText="1" readingOrder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 readingOrder="1"/>
    </xf>
    <xf numFmtId="165" fontId="7" fillId="7" borderId="3" xfId="1" applyNumberFormat="1" applyFont="1" applyFill="1" applyBorder="1" applyAlignment="1">
      <alignment horizontal="left" vertical="center" wrapText="1" readingOrder="1"/>
    </xf>
    <xf numFmtId="9" fontId="7" fillId="7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2" fillId="0" borderId="0" xfId="1" applyFont="1"/>
    <xf numFmtId="0" fontId="12" fillId="11" borderId="0" xfId="1" applyFont="1" applyFill="1"/>
    <xf numFmtId="0" fontId="15" fillId="0" borderId="3" xfId="1" applyFont="1" applyBorder="1" applyAlignment="1">
      <alignment horizontal="left" vertical="center" wrapText="1"/>
    </xf>
    <xf numFmtId="0" fontId="16" fillId="2" borderId="3" xfId="1" applyFont="1" applyFill="1" applyBorder="1" applyAlignment="1">
      <alignment horizontal="left" vertical="center" wrapText="1" readingOrder="1"/>
    </xf>
    <xf numFmtId="0" fontId="17" fillId="0" borderId="0" xfId="1" applyFont="1"/>
    <xf numFmtId="49" fontId="18" fillId="7" borderId="0" xfId="1" applyNumberFormat="1" applyFont="1" applyFill="1" applyAlignment="1">
      <alignment horizontal="left" vertical="center"/>
    </xf>
    <xf numFmtId="49" fontId="19" fillId="7" borderId="3" xfId="1" applyNumberFormat="1" applyFont="1" applyFill="1" applyBorder="1" applyAlignment="1">
      <alignment horizontal="left" vertical="center" wrapText="1"/>
    </xf>
    <xf numFmtId="0" fontId="20" fillId="0" borderId="0" xfId="0" applyFont="1"/>
    <xf numFmtId="0" fontId="21" fillId="0" borderId="0" xfId="0" applyFont="1"/>
    <xf numFmtId="0" fontId="19" fillId="7" borderId="3" xfId="1" applyFont="1" applyFill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 wrapText="1"/>
    </xf>
    <xf numFmtId="49" fontId="22" fillId="0" borderId="3" xfId="1" applyNumberFormat="1" applyFont="1" applyBorder="1" applyAlignment="1">
      <alignment horizontal="left" vertical="center" wrapText="1"/>
    </xf>
    <xf numFmtId="49" fontId="22" fillId="7" borderId="3" xfId="1" applyNumberFormat="1" applyFont="1" applyFill="1" applyBorder="1" applyAlignment="1">
      <alignment horizontal="left" vertical="center" wrapText="1"/>
    </xf>
    <xf numFmtId="0" fontId="16" fillId="7" borderId="3" xfId="1" applyFont="1" applyFill="1" applyBorder="1" applyAlignment="1">
      <alignment horizontal="left" vertical="center" wrapText="1"/>
    </xf>
    <xf numFmtId="49" fontId="16" fillId="2" borderId="3" xfId="1" applyNumberFormat="1" applyFont="1" applyFill="1" applyBorder="1" applyAlignment="1">
      <alignment horizontal="left" vertical="center" wrapText="1"/>
    </xf>
    <xf numFmtId="0" fontId="14" fillId="10" borderId="0" xfId="1" applyFont="1" applyFill="1" applyAlignment="1">
      <alignment horizontal="center"/>
    </xf>
    <xf numFmtId="0" fontId="6" fillId="0" borderId="0" xfId="1" applyFont="1"/>
    <xf numFmtId="0" fontId="5" fillId="3" borderId="1" xfId="1" applyFont="1" applyFill="1" applyBorder="1" applyAlignment="1">
      <alignment horizontal="left" vertical="center" wrapText="1"/>
    </xf>
    <xf numFmtId="0" fontId="6" fillId="0" borderId="2" xfId="1" applyFont="1" applyBorder="1"/>
    <xf numFmtId="0" fontId="7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A55964A1-2C86-4C42-A5A6-0026B036B5F1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A002-CD15-4649-B120-93F96638660F}">
  <sheetPr>
    <outlinePr summaryBelow="0" summaryRight="0"/>
  </sheetPr>
  <dimension ref="A1:Z989"/>
  <sheetViews>
    <sheetView topLeftCell="A48" workbookViewId="0">
      <selection activeCell="A53" sqref="A53"/>
    </sheetView>
  </sheetViews>
  <sheetFormatPr baseColWidth="10" defaultColWidth="12.88671875" defaultRowHeight="15" customHeight="1"/>
  <cols>
    <col min="1" max="3" width="12.88671875" style="4" customWidth="1"/>
    <col min="4" max="4" width="88.5546875" style="4" customWidth="1"/>
    <col min="5" max="6" width="12.88671875" style="4" customWidth="1"/>
    <col min="7" max="16384" width="12.88671875" style="4"/>
  </cols>
  <sheetData>
    <row r="1" spans="1:26" ht="15.6">
      <c r="A1" s="73" t="s">
        <v>0</v>
      </c>
      <c r="B1" s="74"/>
      <c r="C1" s="74"/>
      <c r="D1" s="74"/>
      <c r="E1" s="74"/>
      <c r="F1" s="74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6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6">
      <c r="A3" s="62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5.6">
      <c r="A4" s="58" t="s">
        <v>2</v>
      </c>
      <c r="B4" s="58" t="s">
        <v>3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5.6">
      <c r="A5" s="58"/>
      <c r="B5" s="58"/>
      <c r="C5" s="58" t="s">
        <v>4</v>
      </c>
      <c r="D5" s="4" t="s">
        <v>5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5.6">
      <c r="A6" s="58"/>
      <c r="B6" s="58"/>
      <c r="C6" s="58" t="s">
        <v>6</v>
      </c>
      <c r="D6" s="58" t="s">
        <v>7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.6">
      <c r="A7" s="58"/>
      <c r="B7" s="58"/>
      <c r="C7" s="58" t="s">
        <v>8</v>
      </c>
      <c r="D7" s="62" t="s">
        <v>9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5.6">
      <c r="A8" s="58"/>
      <c r="B8" s="58"/>
      <c r="C8" s="58" t="s">
        <v>10</v>
      </c>
      <c r="D8" s="62" t="s">
        <v>11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5.6">
      <c r="A9" s="58"/>
      <c r="B9" s="58"/>
      <c r="C9" s="58" t="s">
        <v>12</v>
      </c>
      <c r="D9" s="62" t="s">
        <v>13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.75" customHeight="1">
      <c r="A10" s="58"/>
      <c r="B10" s="58"/>
      <c r="C10" s="62" t="s">
        <v>14</v>
      </c>
      <c r="D10" s="62" t="s">
        <v>15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5.75" customHeight="1">
      <c r="A11" s="58"/>
      <c r="B11" s="58" t="s">
        <v>16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5.75" customHeight="1">
      <c r="A12" s="58"/>
      <c r="B12" s="58"/>
      <c r="C12" s="58" t="s">
        <v>17</v>
      </c>
      <c r="D12" s="58" t="s">
        <v>18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5.75" customHeight="1">
      <c r="A13" s="58" t="s">
        <v>19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5.75" customHeight="1">
      <c r="A14" s="58"/>
      <c r="B14" s="58" t="s">
        <v>20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.75" customHeight="1">
      <c r="A15" s="58"/>
      <c r="B15" s="58"/>
      <c r="C15" s="58" t="s">
        <v>21</v>
      </c>
      <c r="D15" s="58" t="s">
        <v>22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.75" customHeight="1">
      <c r="A16" s="58"/>
      <c r="B16" s="58"/>
      <c r="C16" s="58" t="s">
        <v>23</v>
      </c>
      <c r="D16" s="58" t="s">
        <v>24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5.75" customHeight="1">
      <c r="A17" s="58"/>
      <c r="B17" s="58"/>
      <c r="C17" s="58" t="s">
        <v>25</v>
      </c>
      <c r="D17" s="58" t="s">
        <v>26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5.75" customHeight="1">
      <c r="A18" s="58"/>
      <c r="B18" s="58" t="s">
        <v>27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5.75" customHeight="1">
      <c r="A19" s="58"/>
      <c r="B19" s="58"/>
      <c r="C19" s="58" t="s">
        <v>28</v>
      </c>
      <c r="D19" s="58" t="s">
        <v>29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5.75" customHeight="1">
      <c r="A20" s="58"/>
      <c r="B20" s="58"/>
      <c r="C20" s="58" t="s">
        <v>30</v>
      </c>
      <c r="D20" s="58" t="s">
        <v>31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5.75" customHeight="1">
      <c r="A21" s="58"/>
      <c r="B21" s="62" t="s">
        <v>32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5.75" customHeight="1">
      <c r="A22" s="58"/>
      <c r="B22" s="58"/>
      <c r="C22" s="58" t="s">
        <v>33</v>
      </c>
      <c r="D22" s="62" t="s">
        <v>34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5.75" customHeight="1">
      <c r="A23" s="58"/>
      <c r="B23" s="58"/>
      <c r="C23" s="58" t="s">
        <v>35</v>
      </c>
      <c r="D23" s="62" t="s">
        <v>36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5.75" customHeight="1">
      <c r="A24" s="58"/>
      <c r="B24" s="58"/>
      <c r="C24" s="58" t="s">
        <v>37</v>
      </c>
      <c r="D24" s="58" t="s">
        <v>38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.75" customHeight="1">
      <c r="A25" s="58"/>
      <c r="B25" s="62" t="s">
        <v>39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5.75" customHeight="1">
      <c r="A26" s="58"/>
      <c r="B26" s="58"/>
      <c r="C26" s="58" t="s">
        <v>40</v>
      </c>
      <c r="D26" s="58" t="s">
        <v>41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5.75" customHeight="1">
      <c r="A27" s="58"/>
      <c r="B27" s="58"/>
      <c r="C27" s="58" t="s">
        <v>33</v>
      </c>
      <c r="D27" s="58" t="s">
        <v>42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5.75" customHeight="1">
      <c r="A28" s="58"/>
      <c r="B28" s="58"/>
      <c r="C28" s="58" t="s">
        <v>35</v>
      </c>
      <c r="D28" s="58" t="s">
        <v>43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5.75" customHeight="1">
      <c r="A29" s="58"/>
      <c r="B29" s="58"/>
      <c r="C29" s="58" t="s">
        <v>37</v>
      </c>
      <c r="D29" s="58" t="s">
        <v>38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5.75" customHeight="1">
      <c r="A30" s="65" t="s">
        <v>44</v>
      </c>
      <c r="B30" s="65"/>
      <c r="C30" s="65"/>
      <c r="D30" s="65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5.75" customHeight="1">
      <c r="A31" s="65"/>
      <c r="B31" s="65" t="s">
        <v>45</v>
      </c>
      <c r="C31" s="65"/>
      <c r="D31" s="65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5.75" customHeight="1">
      <c r="A32" s="65"/>
      <c r="B32" s="65"/>
      <c r="C32" s="65" t="s">
        <v>46</v>
      </c>
      <c r="D32" s="65" t="s">
        <v>29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5.75" customHeight="1">
      <c r="A33" s="65"/>
      <c r="B33" s="65"/>
      <c r="C33" s="65" t="s">
        <v>47</v>
      </c>
      <c r="D33" s="65" t="s">
        <v>31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5.75" customHeight="1">
      <c r="A34" s="65"/>
      <c r="B34" s="65"/>
      <c r="C34" s="65" t="s">
        <v>48</v>
      </c>
      <c r="D34" s="65" t="s">
        <v>41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5.75" customHeight="1">
      <c r="A35" s="65"/>
      <c r="B35" s="65"/>
      <c r="C35" s="65" t="s">
        <v>49</v>
      </c>
      <c r="D35" s="66" t="s">
        <v>50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5.75" customHeight="1">
      <c r="A36" s="65"/>
      <c r="B36" s="65"/>
      <c r="C36" s="65" t="s">
        <v>51</v>
      </c>
      <c r="D36" s="65" t="s">
        <v>52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5.75" customHeight="1">
      <c r="A37" s="65"/>
      <c r="B37" s="65"/>
      <c r="C37" s="65" t="s">
        <v>53</v>
      </c>
      <c r="D37" s="65" t="s">
        <v>38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5.75" customHeight="1">
      <c r="A38" s="65"/>
      <c r="B38" s="65" t="s">
        <v>54</v>
      </c>
      <c r="C38" s="65"/>
      <c r="D38" s="65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5.75" customHeight="1">
      <c r="A39" s="65"/>
      <c r="B39" s="65"/>
      <c r="C39" s="65" t="s">
        <v>55</v>
      </c>
      <c r="D39" s="66" t="s">
        <v>29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5.75" customHeight="1">
      <c r="A40" s="65"/>
      <c r="B40" s="65"/>
      <c r="C40" s="66" t="s">
        <v>56</v>
      </c>
      <c r="D40" s="65" t="s">
        <v>41</v>
      </c>
      <c r="E40" s="58"/>
      <c r="F40" s="58"/>
      <c r="G40" s="58"/>
      <c r="H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5.75" customHeight="1">
      <c r="A41" s="65"/>
      <c r="B41" s="65"/>
      <c r="C41" s="66" t="s">
        <v>57</v>
      </c>
      <c r="D41" s="66" t="s">
        <v>50</v>
      </c>
      <c r="E41" s="58"/>
      <c r="F41" s="58"/>
      <c r="G41" s="58"/>
      <c r="H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5.75" customHeight="1">
      <c r="A42" s="65"/>
      <c r="B42" s="65"/>
      <c r="C42" s="66" t="s">
        <v>58</v>
      </c>
      <c r="D42" s="65" t="s">
        <v>52</v>
      </c>
      <c r="E42" s="58"/>
      <c r="F42" s="58"/>
      <c r="G42" s="58"/>
      <c r="H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5.75" customHeight="1">
      <c r="A43" s="65"/>
      <c r="B43" s="65"/>
      <c r="C43" s="66" t="s">
        <v>59</v>
      </c>
      <c r="D43" s="65" t="s">
        <v>38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5.75" customHeight="1">
      <c r="A44" s="58"/>
      <c r="B44" s="58" t="s">
        <v>60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5.75" customHeight="1">
      <c r="A45" s="58"/>
      <c r="B45" s="58"/>
      <c r="C45" s="65" t="s">
        <v>61</v>
      </c>
      <c r="D45" s="66" t="s">
        <v>29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5.75" customHeight="1">
      <c r="A46" s="58"/>
      <c r="B46" s="58"/>
      <c r="C46" s="66" t="s">
        <v>62</v>
      </c>
      <c r="D46" s="65" t="s">
        <v>41</v>
      </c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5.75" customHeight="1">
      <c r="A47" s="58"/>
      <c r="B47" s="58"/>
      <c r="C47" s="4" t="s">
        <v>63</v>
      </c>
      <c r="D47" s="66" t="s">
        <v>64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5.75" customHeight="1">
      <c r="A48" s="58"/>
      <c r="B48" s="58"/>
      <c r="C48" s="4" t="s">
        <v>65</v>
      </c>
      <c r="D48" s="65" t="s">
        <v>66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5.75" customHeight="1">
      <c r="A49" s="58"/>
      <c r="B49" s="58"/>
      <c r="C49" s="4" t="s">
        <v>67</v>
      </c>
      <c r="D49" s="65" t="s">
        <v>68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5.75" customHeight="1">
      <c r="A50" s="58"/>
      <c r="C50" s="4" t="s">
        <v>69</v>
      </c>
      <c r="D50" s="65" t="s">
        <v>70</v>
      </c>
      <c r="E50" s="58"/>
      <c r="F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5.75" customHeight="1">
      <c r="A51" s="58"/>
      <c r="B51" s="58" t="s">
        <v>71</v>
      </c>
      <c r="E51" s="58"/>
      <c r="F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5.75" customHeight="1">
      <c r="A52" s="58"/>
      <c r="B52" s="58"/>
      <c r="C52" s="4" t="s">
        <v>72</v>
      </c>
      <c r="D52" s="4" t="s">
        <v>73</v>
      </c>
      <c r="E52" s="58"/>
      <c r="F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5.75" customHeight="1">
      <c r="A53" s="58" t="s">
        <v>74</v>
      </c>
      <c r="E53" s="58"/>
      <c r="F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5.75" customHeight="1">
      <c r="A54" s="58"/>
      <c r="B54" s="58" t="s">
        <v>75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5.75" customHeight="1">
      <c r="A55" s="58"/>
      <c r="B55" s="58"/>
      <c r="C55" s="58" t="s">
        <v>76</v>
      </c>
      <c r="D55" s="4" t="s">
        <v>77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5.75" customHeight="1">
      <c r="A56" s="58"/>
      <c r="B56" s="58"/>
      <c r="C56" s="58" t="s">
        <v>78</v>
      </c>
      <c r="D56" s="58" t="s">
        <v>79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5.75" customHeight="1">
      <c r="A57" s="58"/>
      <c r="B57" s="58"/>
      <c r="C57" s="58" t="s">
        <v>80</v>
      </c>
      <c r="D57" s="58" t="s">
        <v>81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5.75" customHeight="1">
      <c r="A58" s="58"/>
      <c r="B58" s="58" t="s">
        <v>82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5.75" customHeight="1">
      <c r="A59" s="58"/>
      <c r="B59" s="58"/>
      <c r="C59" s="4" t="s">
        <v>83</v>
      </c>
      <c r="D59" s="4" t="s">
        <v>84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5.75" customHeight="1">
      <c r="A60" s="58"/>
      <c r="B60" s="58"/>
      <c r="C60" s="4" t="s">
        <v>85</v>
      </c>
      <c r="D60" s="4" t="s">
        <v>86</v>
      </c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5.75" customHeight="1">
      <c r="A61" s="58"/>
      <c r="B61" s="58"/>
      <c r="C61" s="4" t="s">
        <v>87</v>
      </c>
      <c r="D61" s="4" t="s">
        <v>88</v>
      </c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5.75" customHeight="1">
      <c r="A62" s="58"/>
      <c r="B62" s="58" t="s">
        <v>89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5.75" customHeight="1">
      <c r="A63" s="58"/>
      <c r="B63" s="58"/>
      <c r="C63" s="4" t="s">
        <v>90</v>
      </c>
      <c r="D63" s="4" t="s">
        <v>91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5.75" customHeight="1">
      <c r="A64" s="58"/>
      <c r="B64" s="58"/>
      <c r="C64" s="4" t="s">
        <v>92</v>
      </c>
      <c r="D64" s="4" t="s">
        <v>93</v>
      </c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5.75" customHeight="1">
      <c r="A65" s="58"/>
      <c r="B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5.75" customHeight="1">
      <c r="A66" s="58"/>
      <c r="B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5.75" customHeight="1">
      <c r="A67" s="58"/>
      <c r="B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5.75" customHeight="1">
      <c r="A68" s="58"/>
      <c r="B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5.75" customHeight="1">
      <c r="A69" s="58"/>
      <c r="B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5.75" customHeight="1">
      <c r="A70" s="58"/>
      <c r="B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5.75" customHeight="1">
      <c r="A71" s="58"/>
      <c r="B71" s="58"/>
      <c r="C71" s="59"/>
      <c r="D71" s="59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5.75" customHeight="1">
      <c r="A72" s="58"/>
      <c r="B72" s="58"/>
      <c r="C72" s="59"/>
      <c r="D72" s="59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5.75" customHeight="1">
      <c r="A73" s="58"/>
      <c r="B73" s="58"/>
      <c r="C73" s="59"/>
      <c r="D73" s="59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5.75" customHeight="1">
      <c r="A74" s="58"/>
      <c r="B74" s="58"/>
      <c r="C74" s="59"/>
      <c r="D74" s="59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5.75" customHeight="1">
      <c r="A75" s="58"/>
      <c r="B75" s="58"/>
      <c r="C75" s="59"/>
      <c r="D75" s="59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5.75" customHeight="1">
      <c r="A76" s="58"/>
      <c r="B76" s="58"/>
      <c r="C76" s="59"/>
      <c r="D76" s="59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5.75" customHeight="1">
      <c r="A77" s="58"/>
      <c r="B77" s="58"/>
      <c r="C77" s="59"/>
      <c r="D77" s="59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5.75" customHeight="1">
      <c r="A78" s="58"/>
      <c r="B78" s="58"/>
      <c r="C78" s="59"/>
      <c r="D78" s="59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5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5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5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5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5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5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5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5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5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5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</sheetData>
  <mergeCells count="1">
    <mergeCell ref="A1:F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F1B7-1A1C-4665-BC37-2606ABECDD48}">
  <sheetPr>
    <tabColor rgb="FFADB9CA"/>
    <pageSetUpPr fitToPage="1"/>
  </sheetPr>
  <dimension ref="A1:AG995"/>
  <sheetViews>
    <sheetView showGridLines="0" tabSelected="1" zoomScale="85" zoomScaleNormal="85" workbookViewId="0">
      <pane ySplit="5" topLeftCell="A6" activePane="bottomLeft" state="frozen"/>
      <selection pane="bottomLeft" activeCell="C54" sqref="C54"/>
    </sheetView>
  </sheetViews>
  <sheetFormatPr baseColWidth="10" defaultColWidth="12.88671875" defaultRowHeight="15" customHeight="1"/>
  <cols>
    <col min="1" max="1" width="3.88671875" style="4" customWidth="1"/>
    <col min="2" max="2" width="10.109375" style="4" customWidth="1"/>
    <col min="3" max="3" width="53" style="4" customWidth="1"/>
    <col min="4" max="4" width="33.109375" style="4" customWidth="1"/>
    <col min="5" max="5" width="19.44140625" style="4" customWidth="1"/>
    <col min="6" max="7" width="15.88671875" style="4" hidden="1" customWidth="1"/>
    <col min="8" max="8" width="13.5546875" style="4" hidden="1" customWidth="1"/>
    <col min="9" max="9" width="13.5546875" style="4" customWidth="1"/>
    <col min="10" max="10" width="20.44140625" style="4" customWidth="1"/>
    <col min="11" max="11" width="57.6640625" style="4" customWidth="1"/>
    <col min="12" max="12" width="3.88671875" style="4" customWidth="1"/>
    <col min="13" max="13" width="20.44140625" style="4" customWidth="1"/>
    <col min="14" max="33" width="12.5546875" style="4" customWidth="1"/>
    <col min="34" max="16384" width="12.88671875" style="4"/>
  </cols>
  <sheetData>
    <row r="1" spans="1:33" ht="45" customHeight="1">
      <c r="A1" s="1"/>
      <c r="B1" s="2" t="s">
        <v>94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>
      <c r="A2" s="1"/>
      <c r="B2" s="75" t="s">
        <v>95</v>
      </c>
      <c r="C2" s="76"/>
      <c r="D2" s="6" t="s">
        <v>96</v>
      </c>
      <c r="E2" s="7" t="s">
        <v>97</v>
      </c>
      <c r="F2" s="7" t="s">
        <v>98</v>
      </c>
      <c r="G2" s="7" t="s">
        <v>99</v>
      </c>
      <c r="H2" s="8"/>
      <c r="I2" s="8"/>
      <c r="J2" s="9" t="s">
        <v>100</v>
      </c>
      <c r="K2" s="10" t="s">
        <v>101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>
      <c r="A3" s="1"/>
      <c r="B3" s="77" t="s">
        <v>102</v>
      </c>
      <c r="C3" s="76"/>
      <c r="D3" s="12" t="s">
        <v>103</v>
      </c>
      <c r="E3" s="13">
        <v>45432</v>
      </c>
      <c r="F3" s="13"/>
      <c r="G3" s="14"/>
      <c r="H3" s="8"/>
      <c r="I3" s="8"/>
      <c r="J3" s="9" t="s">
        <v>104</v>
      </c>
      <c r="K3" s="60" t="s">
        <v>105</v>
      </c>
      <c r="L3" s="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>
      <c r="A5" s="1"/>
      <c r="B5" s="15" t="s">
        <v>106</v>
      </c>
      <c r="C5" s="15" t="s">
        <v>107</v>
      </c>
      <c r="D5" s="15" t="s">
        <v>108</v>
      </c>
      <c r="E5" s="15" t="s">
        <v>109</v>
      </c>
      <c r="F5" s="15" t="s">
        <v>110</v>
      </c>
      <c r="G5" s="15" t="s">
        <v>111</v>
      </c>
      <c r="H5" s="15" t="s">
        <v>112</v>
      </c>
      <c r="I5" s="15" t="s">
        <v>113</v>
      </c>
      <c r="J5" s="15" t="s">
        <v>114</v>
      </c>
      <c r="K5" s="15" t="s">
        <v>115</v>
      </c>
      <c r="L5" s="5"/>
      <c r="M5" s="16" t="s">
        <v>116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0" customHeight="1">
      <c r="A6" s="1"/>
      <c r="B6" s="17"/>
      <c r="C6" s="18" t="s">
        <v>117</v>
      </c>
      <c r="D6" s="19" t="s">
        <v>103</v>
      </c>
      <c r="E6" s="19">
        <v>1</v>
      </c>
      <c r="F6" s="20"/>
      <c r="G6" s="20"/>
      <c r="H6" s="19">
        <f t="shared" ref="H6:H18" si="0">G6-F6</f>
        <v>0</v>
      </c>
      <c r="I6" s="21">
        <f>SUM(I7,I15,I18,I22)/4</f>
        <v>1</v>
      </c>
      <c r="J6" s="19" t="s">
        <v>118</v>
      </c>
      <c r="K6" s="19"/>
      <c r="L6" s="5"/>
      <c r="M6" s="22" t="s">
        <v>119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0" customHeight="1">
      <c r="A7" s="1"/>
      <c r="B7" s="23"/>
      <c r="C7" s="24" t="str">
        <f>'Desglose de Tareas'!A3</f>
        <v>1. Creación de BD y diseño de interfaces</v>
      </c>
      <c r="D7" s="25" t="s">
        <v>103</v>
      </c>
      <c r="E7" s="25">
        <v>4</v>
      </c>
      <c r="F7" s="26"/>
      <c r="G7" s="26"/>
      <c r="H7" s="25">
        <f t="shared" si="0"/>
        <v>0</v>
      </c>
      <c r="I7" s="27">
        <f>SUM(I8:I14)/COUNT(I8:I14)</f>
        <v>1</v>
      </c>
      <c r="J7" s="25" t="s">
        <v>118</v>
      </c>
      <c r="K7" s="25"/>
      <c r="L7" s="5"/>
      <c r="M7" s="28" t="s">
        <v>120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.75" customHeight="1">
      <c r="A8" s="1"/>
      <c r="B8" s="10" t="s">
        <v>6</v>
      </c>
      <c r="C8" s="22" t="str">
        <f>'Desglose de Tareas'!D5</f>
        <v>Analisis de requerimientos</v>
      </c>
      <c r="D8" s="28" t="s">
        <v>103</v>
      </c>
      <c r="E8" s="28">
        <v>5</v>
      </c>
      <c r="F8" s="29"/>
      <c r="G8" s="29"/>
      <c r="H8" s="28">
        <f t="shared" si="0"/>
        <v>0</v>
      </c>
      <c r="I8" s="30">
        <v>1</v>
      </c>
      <c r="J8" s="28" t="s">
        <v>118</v>
      </c>
      <c r="K8" s="28"/>
      <c r="L8" s="5"/>
      <c r="M8" s="28" t="s">
        <v>118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customHeight="1">
      <c r="A9" s="1"/>
      <c r="B9" s="10" t="s">
        <v>6</v>
      </c>
      <c r="C9" s="22" t="str">
        <f>'Desglose de Tareas'!D6</f>
        <v>Crear BD</v>
      </c>
      <c r="D9" s="28" t="s">
        <v>103</v>
      </c>
      <c r="E9" s="28">
        <v>5</v>
      </c>
      <c r="F9" s="29"/>
      <c r="G9" s="29"/>
      <c r="H9" s="28">
        <f t="shared" si="0"/>
        <v>0</v>
      </c>
      <c r="I9" s="30">
        <v>1</v>
      </c>
      <c r="J9" s="28" t="s">
        <v>118</v>
      </c>
      <c r="K9" s="28"/>
      <c r="L9" s="5"/>
      <c r="M9" s="31" t="s">
        <v>121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0.75" customHeight="1">
      <c r="A10" s="1"/>
      <c r="B10" s="10" t="s">
        <v>8</v>
      </c>
      <c r="C10" s="22" t="str">
        <f>'Desglose de Tareas'!D7</f>
        <v>Diseño de interfaz de la base datos</v>
      </c>
      <c r="D10" s="28" t="s">
        <v>103</v>
      </c>
      <c r="E10" s="28">
        <v>9</v>
      </c>
      <c r="F10" s="29"/>
      <c r="G10" s="29"/>
      <c r="H10" s="28">
        <f t="shared" si="0"/>
        <v>0</v>
      </c>
      <c r="I10" s="30">
        <v>1</v>
      </c>
      <c r="J10" s="28" t="s">
        <v>118</v>
      </c>
      <c r="K10" s="28"/>
      <c r="L10" s="5"/>
      <c r="M10" s="32" t="s">
        <v>122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customHeight="1">
      <c r="A11" s="1"/>
      <c r="B11" s="10" t="s">
        <v>10</v>
      </c>
      <c r="C11" s="22" t="str">
        <f>'Desglose de Tareas'!D8</f>
        <v>Creación de historias de usuario</v>
      </c>
      <c r="D11" s="28" t="s">
        <v>103</v>
      </c>
      <c r="E11" s="28">
        <v>4</v>
      </c>
      <c r="F11" s="29"/>
      <c r="G11" s="29"/>
      <c r="H11" s="28">
        <f t="shared" si="0"/>
        <v>0</v>
      </c>
      <c r="I11" s="30">
        <v>1</v>
      </c>
      <c r="J11" s="28" t="s">
        <v>118</v>
      </c>
      <c r="K11" s="28"/>
      <c r="L11" s="5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0.75" customHeight="1">
      <c r="A12" s="1"/>
      <c r="B12" s="68" t="s">
        <v>12</v>
      </c>
      <c r="C12" s="22" t="str">
        <f>'Desglose de Tareas'!D9</f>
        <v>Diseño de Interfacez (agregar y general)</v>
      </c>
      <c r="D12" s="28" t="s">
        <v>103</v>
      </c>
      <c r="E12" s="28">
        <v>5</v>
      </c>
      <c r="F12" s="29"/>
      <c r="G12" s="29"/>
      <c r="H12" s="28">
        <f t="shared" si="0"/>
        <v>0</v>
      </c>
      <c r="I12" s="30">
        <v>1</v>
      </c>
      <c r="J12" s="28" t="s">
        <v>118</v>
      </c>
      <c r="K12" s="28"/>
      <c r="L12" s="5"/>
      <c r="M12" s="2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30.75" customHeight="1">
      <c r="A13" s="1"/>
      <c r="B13" s="68" t="s">
        <v>123</v>
      </c>
      <c r="C13" s="22" t="str">
        <f>'Desglose de Tareas'!D10</f>
        <v>Prueba de funcionamiento en general</v>
      </c>
      <c r="D13" s="61" t="s">
        <v>103</v>
      </c>
      <c r="E13" s="28">
        <v>5</v>
      </c>
      <c r="F13" s="29"/>
      <c r="G13" s="29"/>
      <c r="H13" s="28">
        <f t="shared" si="0"/>
        <v>0</v>
      </c>
      <c r="I13" s="30">
        <v>1</v>
      </c>
      <c r="J13" s="28" t="s">
        <v>118</v>
      </c>
      <c r="K13" s="28"/>
      <c r="L13" s="5"/>
      <c r="M13" s="2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30.75" customHeight="1">
      <c r="A14" s="1"/>
      <c r="B14" s="10" t="str">
        <f>'Desglose de Tareas'!B11</f>
        <v>1.2 Entrega</v>
      </c>
      <c r="C14" s="22" t="str">
        <f>'Desglose de Tareas'!D12</f>
        <v>Generar visita con el cliente para entrega y evaluacion</v>
      </c>
      <c r="D14" s="28" t="s">
        <v>103</v>
      </c>
      <c r="E14" s="28">
        <v>5</v>
      </c>
      <c r="F14" s="29"/>
      <c r="G14" s="29"/>
      <c r="H14" s="28">
        <f t="shared" si="0"/>
        <v>0</v>
      </c>
      <c r="I14" s="30">
        <v>1</v>
      </c>
      <c r="J14" s="28" t="s">
        <v>118</v>
      </c>
      <c r="K14" s="28"/>
      <c r="L14" s="5"/>
      <c r="M14" s="2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30.75" customHeight="1">
      <c r="A15" s="1"/>
      <c r="B15" s="23" t="s">
        <v>124</v>
      </c>
      <c r="C15" s="23" t="s">
        <v>125</v>
      </c>
      <c r="D15" s="23"/>
      <c r="E15" s="23"/>
      <c r="F15" s="23"/>
      <c r="G15" s="23"/>
      <c r="H15" s="23">
        <f t="shared" si="0"/>
        <v>0</v>
      </c>
      <c r="I15" s="27">
        <f>SUM(I16:I17)/COUNT(I16:I17)</f>
        <v>1</v>
      </c>
      <c r="J15" s="23" t="s">
        <v>118</v>
      </c>
      <c r="K15" s="23"/>
      <c r="L15" s="5"/>
      <c r="M15" s="2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30.75" customHeight="1">
      <c r="A16" s="1"/>
      <c r="B16" s="10"/>
      <c r="C16" s="22" t="str">
        <f>'Desglose de Tareas'!D19</f>
        <v>Codificación de conexión con BD</v>
      </c>
      <c r="D16" s="22"/>
      <c r="E16" s="33"/>
      <c r="F16" s="34"/>
      <c r="G16" s="34"/>
      <c r="H16" s="28">
        <f t="shared" si="0"/>
        <v>0</v>
      </c>
      <c r="I16" s="30">
        <v>1</v>
      </c>
      <c r="J16" s="31" t="s">
        <v>118</v>
      </c>
      <c r="K16" s="33"/>
      <c r="L16" s="5"/>
      <c r="M16" s="2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30.75" customHeight="1">
      <c r="A17" s="1"/>
      <c r="B17" s="10"/>
      <c r="C17" s="22" t="str">
        <f>'Desglose de Tareas'!D20</f>
        <v>Validación de conexión</v>
      </c>
      <c r="D17" s="22"/>
      <c r="E17" s="33"/>
      <c r="F17" s="34"/>
      <c r="G17" s="34"/>
      <c r="H17" s="28">
        <f t="shared" si="0"/>
        <v>0</v>
      </c>
      <c r="I17" s="30">
        <v>1</v>
      </c>
      <c r="J17" s="31" t="s">
        <v>118</v>
      </c>
      <c r="K17" s="33"/>
      <c r="L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" customHeight="1">
      <c r="A18" s="1"/>
      <c r="B18" s="63" t="s">
        <v>126</v>
      </c>
      <c r="C18" s="64" t="s">
        <v>127</v>
      </c>
      <c r="D18" s="23"/>
      <c r="E18" s="23"/>
      <c r="F18" s="23"/>
      <c r="G18" s="23"/>
      <c r="H18" s="23">
        <f t="shared" si="0"/>
        <v>0</v>
      </c>
      <c r="I18" s="36">
        <f>SUM(I19:I21)/COUNT(I19:I21)</f>
        <v>1</v>
      </c>
      <c r="J18" s="23" t="s">
        <v>118</v>
      </c>
      <c r="K18" s="23"/>
      <c r="L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" customHeight="1">
      <c r="A19" s="1"/>
      <c r="B19" s="10"/>
      <c r="C19" s="22" t="str">
        <f>'Desglose de Tareas'!D22</f>
        <v>Codificación de boton de agregar</v>
      </c>
      <c r="D19" s="22"/>
      <c r="E19" s="33"/>
      <c r="F19" s="34"/>
      <c r="G19" s="34"/>
      <c r="H19" s="33"/>
      <c r="I19" s="37">
        <v>1</v>
      </c>
      <c r="J19" s="22" t="s">
        <v>118</v>
      </c>
      <c r="K19" s="33"/>
      <c r="L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" customHeight="1">
      <c r="A20" s="1"/>
      <c r="B20" s="10"/>
      <c r="C20" s="22" t="str">
        <f>'Desglose de Tareas'!D23</f>
        <v>Verificación mande correctamente a interfaz agregar</v>
      </c>
      <c r="D20" s="22"/>
      <c r="E20" s="33"/>
      <c r="F20" s="34"/>
      <c r="G20" s="34"/>
      <c r="H20" s="33"/>
      <c r="I20" s="37">
        <v>1</v>
      </c>
      <c r="J20" s="22" t="s">
        <v>118</v>
      </c>
      <c r="K20" s="33"/>
      <c r="L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0" customHeight="1">
      <c r="A21" s="1"/>
      <c r="B21" s="10"/>
      <c r="C21" s="22" t="str">
        <f>'Desglose de Tareas'!D24</f>
        <v>Validación de funcionalidad</v>
      </c>
      <c r="D21" s="22"/>
      <c r="E21" s="33"/>
      <c r="F21" s="34"/>
      <c r="G21" s="34"/>
      <c r="H21" s="33"/>
      <c r="I21" s="37">
        <v>1</v>
      </c>
      <c r="J21" s="22" t="s">
        <v>118</v>
      </c>
      <c r="K21" s="33"/>
      <c r="L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" customHeight="1">
      <c r="A22" s="1"/>
      <c r="B22" s="63" t="s">
        <v>128</v>
      </c>
      <c r="C22" s="23" t="s">
        <v>129</v>
      </c>
      <c r="D22" s="23"/>
      <c r="E22" s="23"/>
      <c r="F22" s="23"/>
      <c r="G22" s="23"/>
      <c r="H22" s="23">
        <f t="shared" ref="H22:H35" si="1">G22-F22</f>
        <v>0</v>
      </c>
      <c r="I22" s="36">
        <f>SUM(I23:I26)/COUNT(I23:I26)</f>
        <v>1</v>
      </c>
      <c r="J22" s="23" t="s">
        <v>118</v>
      </c>
      <c r="K22" s="23"/>
      <c r="L22" s="5"/>
      <c r="M22" s="3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" customHeight="1">
      <c r="A23" s="1"/>
      <c r="B23" s="10"/>
      <c r="C23" s="22" t="str">
        <f>'Desglose de Tareas'!D26</f>
        <v>Validación de conexión con BD</v>
      </c>
      <c r="D23" s="22"/>
      <c r="E23" s="33"/>
      <c r="F23" s="34"/>
      <c r="G23" s="34"/>
      <c r="H23" s="33">
        <f t="shared" si="1"/>
        <v>0</v>
      </c>
      <c r="I23" s="37">
        <v>1</v>
      </c>
      <c r="J23" s="22" t="s">
        <v>118</v>
      </c>
      <c r="K23" s="33"/>
      <c r="L23" s="5"/>
      <c r="M23" s="3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0.75" customHeight="1">
      <c r="A24" s="1"/>
      <c r="B24" s="10"/>
      <c r="C24" s="22" t="str">
        <f>'Desglose de Tareas'!D27</f>
        <v>Codificación de sentencias de agregado en BD</v>
      </c>
      <c r="D24" s="22"/>
      <c r="E24" s="33"/>
      <c r="F24" s="34"/>
      <c r="G24" s="34"/>
      <c r="H24" s="33">
        <f t="shared" si="1"/>
        <v>0</v>
      </c>
      <c r="I24" s="37">
        <v>1</v>
      </c>
      <c r="J24" s="22" t="s">
        <v>118</v>
      </c>
      <c r="K24" s="33"/>
      <c r="L24" s="5"/>
      <c r="M24" s="3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0.75" customHeight="1">
      <c r="A25" s="1"/>
      <c r="B25" s="10"/>
      <c r="C25" s="22" t="str">
        <f>'Desglose de Tareas'!D28</f>
        <v>Verificación de que los datos fueron agregados</v>
      </c>
      <c r="D25" s="22"/>
      <c r="E25" s="33"/>
      <c r="F25" s="34"/>
      <c r="G25" s="34"/>
      <c r="H25" s="33">
        <f t="shared" si="1"/>
        <v>0</v>
      </c>
      <c r="I25" s="37">
        <v>1</v>
      </c>
      <c r="J25" s="22" t="s">
        <v>118</v>
      </c>
      <c r="K25" s="33"/>
      <c r="L25" s="5"/>
      <c r="M25" s="3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0.6" customHeight="1">
      <c r="A26" s="1"/>
      <c r="B26" s="10"/>
      <c r="C26" s="22" t="str">
        <f>'Desglose de Tareas'!D29</f>
        <v>Validación de funcionalidad</v>
      </c>
      <c r="D26" s="22"/>
      <c r="E26" s="33"/>
      <c r="F26" s="34"/>
      <c r="G26" s="34"/>
      <c r="H26" s="33">
        <f t="shared" si="1"/>
        <v>0</v>
      </c>
      <c r="I26" s="37">
        <v>1</v>
      </c>
      <c r="J26" s="22" t="s">
        <v>118</v>
      </c>
      <c r="K26" s="33"/>
      <c r="L26" s="5"/>
      <c r="M26" s="3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0.75" customHeight="1">
      <c r="A27" s="1"/>
      <c r="B27" s="39" t="s">
        <v>130</v>
      </c>
      <c r="C27" s="18" t="str">
        <f>'Desglose de Tareas'!A30</f>
        <v>3. Boton buscar y Actualizar</v>
      </c>
      <c r="D27" s="18"/>
      <c r="E27" s="18"/>
      <c r="F27" s="18"/>
      <c r="G27" s="18"/>
      <c r="H27" s="18">
        <f>G27-F27</f>
        <v>0</v>
      </c>
      <c r="I27" s="21">
        <f>SUM(I28,I35,I41,I48,I50)/5</f>
        <v>1</v>
      </c>
      <c r="J27" s="18" t="s">
        <v>118</v>
      </c>
      <c r="K27" s="18"/>
      <c r="L27" s="5"/>
      <c r="M27" s="3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0.75" customHeight="1">
      <c r="A28" s="1"/>
      <c r="B28" s="40">
        <v>3.1</v>
      </c>
      <c r="C28" s="67" t="s">
        <v>131</v>
      </c>
      <c r="D28" s="41"/>
      <c r="E28" s="40"/>
      <c r="F28" s="42"/>
      <c r="G28" s="42"/>
      <c r="H28" s="40">
        <f t="shared" si="1"/>
        <v>0</v>
      </c>
      <c r="I28" s="43">
        <f>SUM(I29:I34)/COUNT(I29:I34)</f>
        <v>1</v>
      </c>
      <c r="J28" s="41" t="s">
        <v>118</v>
      </c>
      <c r="K28" s="40"/>
      <c r="L28" s="5"/>
      <c r="M28" s="3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0.75" customHeight="1">
      <c r="A29" s="1"/>
      <c r="B29" s="69" t="s">
        <v>46</v>
      </c>
      <c r="C29" s="22" t="str">
        <f>'Desglose de Tareas'!D32</f>
        <v>Codificación de conexión con BD</v>
      </c>
      <c r="D29" s="22"/>
      <c r="E29" s="33"/>
      <c r="F29" s="34"/>
      <c r="G29" s="34"/>
      <c r="H29" s="33">
        <f t="shared" si="1"/>
        <v>0</v>
      </c>
      <c r="I29" s="37">
        <v>1</v>
      </c>
      <c r="J29" s="22" t="s">
        <v>118</v>
      </c>
      <c r="K29" s="33"/>
      <c r="L29" s="5"/>
      <c r="M29" s="3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75" customHeight="1">
      <c r="A30" s="1"/>
      <c r="B30" s="69" t="s">
        <v>47</v>
      </c>
      <c r="C30" s="22" t="str">
        <f>'Desglose de Tareas'!D33</f>
        <v>Validación de conexión</v>
      </c>
      <c r="D30" s="22"/>
      <c r="E30" s="33"/>
      <c r="F30" s="34"/>
      <c r="G30" s="34"/>
      <c r="H30" s="33">
        <f t="shared" si="1"/>
        <v>0</v>
      </c>
      <c r="I30" s="37">
        <v>1</v>
      </c>
      <c r="J30" s="22" t="s">
        <v>118</v>
      </c>
      <c r="K30" s="33"/>
      <c r="L30" s="5"/>
      <c r="M30" s="3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>
      <c r="A31" s="1"/>
      <c r="B31" s="69" t="s">
        <v>48</v>
      </c>
      <c r="C31" s="22" t="str">
        <f>'Desglose de Tareas'!D34</f>
        <v>Validación de conexión con BD</v>
      </c>
      <c r="D31" s="22"/>
      <c r="E31" s="33"/>
      <c r="F31" s="34"/>
      <c r="G31" s="34"/>
      <c r="H31" s="33">
        <f t="shared" si="1"/>
        <v>0</v>
      </c>
      <c r="I31" s="37">
        <v>1</v>
      </c>
      <c r="J31" s="22" t="s">
        <v>118</v>
      </c>
      <c r="K31" s="33"/>
      <c r="L31" s="5"/>
      <c r="M31" s="3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>
      <c r="A32" s="1"/>
      <c r="B32" s="69" t="s">
        <v>49</v>
      </c>
      <c r="C32" s="22" t="str">
        <f>'Desglose de Tareas'!D35</f>
        <v>Codificación de sentencia de agregado en BD</v>
      </c>
      <c r="D32" s="22"/>
      <c r="E32" s="33"/>
      <c r="F32" s="34"/>
      <c r="G32" s="34"/>
      <c r="H32" s="33">
        <f t="shared" si="1"/>
        <v>0</v>
      </c>
      <c r="I32" s="37">
        <v>1</v>
      </c>
      <c r="J32" s="22" t="s">
        <v>118</v>
      </c>
      <c r="K32" s="33"/>
      <c r="L32" s="5"/>
      <c r="M32" s="3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0.75" customHeight="1">
      <c r="A33" s="1"/>
      <c r="B33" s="69" t="s">
        <v>51</v>
      </c>
      <c r="C33" s="22" t="str">
        <f>'Desglose de Tareas'!D36</f>
        <v>Validación de que los datos fueros agregados</v>
      </c>
      <c r="D33" s="22"/>
      <c r="E33" s="33"/>
      <c r="F33" s="34"/>
      <c r="G33" s="34"/>
      <c r="H33" s="33">
        <f t="shared" si="1"/>
        <v>0</v>
      </c>
      <c r="I33" s="37">
        <v>1</v>
      </c>
      <c r="J33" s="22" t="s">
        <v>118</v>
      </c>
      <c r="K33" s="33"/>
      <c r="L33" s="5"/>
      <c r="M33" s="3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28.5" customHeight="1">
      <c r="A34" s="1"/>
      <c r="B34" s="69" t="s">
        <v>53</v>
      </c>
      <c r="C34" s="22" t="str">
        <f>'Desglose de Tareas'!D37</f>
        <v>Validación de funcionalidad</v>
      </c>
      <c r="D34" s="22"/>
      <c r="E34" s="33"/>
      <c r="F34" s="34"/>
      <c r="G34" s="34"/>
      <c r="H34" s="33">
        <f t="shared" si="1"/>
        <v>0</v>
      </c>
      <c r="I34" s="37">
        <v>1</v>
      </c>
      <c r="J34" s="22" t="s">
        <v>118</v>
      </c>
      <c r="K34" s="33"/>
      <c r="L34" s="5"/>
      <c r="M34" s="3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0.75" customHeight="1">
      <c r="A35" s="1"/>
      <c r="B35" s="70" t="s">
        <v>132</v>
      </c>
      <c r="C35" s="71" t="s">
        <v>133</v>
      </c>
      <c r="D35" s="41"/>
      <c r="E35" s="40"/>
      <c r="F35" s="42"/>
      <c r="G35" s="42"/>
      <c r="H35" s="40">
        <f t="shared" si="1"/>
        <v>0</v>
      </c>
      <c r="I35" s="43">
        <f>SUM(I36:I40)/COUNT(I36:I40)</f>
        <v>1</v>
      </c>
      <c r="J35" s="41" t="s">
        <v>118</v>
      </c>
      <c r="K35" s="40"/>
      <c r="L35" s="5"/>
      <c r="M35" s="3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0.75" customHeight="1">
      <c r="A36" s="1"/>
      <c r="B36" s="72" t="s">
        <v>55</v>
      </c>
      <c r="C36" s="22" t="str">
        <f>'Desglose de Tareas'!D39</f>
        <v>Codificación de conexión con BD</v>
      </c>
      <c r="D36" s="47"/>
      <c r="E36" s="47"/>
      <c r="F36" s="47"/>
      <c r="G36" s="47"/>
      <c r="H36" s="47"/>
      <c r="I36" s="48">
        <v>1</v>
      </c>
      <c r="J36" s="22" t="s">
        <v>118</v>
      </c>
      <c r="K36" s="33"/>
      <c r="L36" s="5"/>
      <c r="M36" s="3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>
      <c r="A37" s="1"/>
      <c r="B37" s="72" t="s">
        <v>56</v>
      </c>
      <c r="C37" s="22" t="str">
        <f>'Desglose de Tareas'!D40</f>
        <v>Validación de conexión con BD</v>
      </c>
      <c r="D37" s="47"/>
      <c r="E37" s="47"/>
      <c r="F37" s="47"/>
      <c r="G37" s="47"/>
      <c r="H37" s="47"/>
      <c r="I37" s="48">
        <v>1</v>
      </c>
      <c r="J37" s="22" t="s">
        <v>118</v>
      </c>
      <c r="K37" s="33"/>
      <c r="L37" s="5"/>
      <c r="M37" s="3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>
      <c r="A38" s="1"/>
      <c r="B38" s="72" t="s">
        <v>57</v>
      </c>
      <c r="C38" s="22" t="str">
        <f>'Desglose de Tareas'!D41</f>
        <v>Codificación de sentencia de agregado en BD</v>
      </c>
      <c r="D38" s="47"/>
      <c r="E38" s="47"/>
      <c r="F38" s="47"/>
      <c r="G38" s="47"/>
      <c r="H38" s="47"/>
      <c r="I38" s="48">
        <v>1</v>
      </c>
      <c r="J38" s="22" t="s">
        <v>118</v>
      </c>
      <c r="K38" s="33"/>
      <c r="L38" s="5"/>
      <c r="M38" s="3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>
      <c r="A39" s="1"/>
      <c r="B39" s="72" t="s">
        <v>58</v>
      </c>
      <c r="C39" s="22" t="str">
        <f>'Desglose de Tareas'!D42</f>
        <v>Validación de que los datos fueros agregados</v>
      </c>
      <c r="D39" s="47"/>
      <c r="E39" s="47"/>
      <c r="F39" s="47"/>
      <c r="G39" s="47"/>
      <c r="H39" s="47"/>
      <c r="I39" s="48">
        <v>1</v>
      </c>
      <c r="J39" s="22" t="s">
        <v>118</v>
      </c>
      <c r="K39" s="33"/>
      <c r="L39" s="5"/>
      <c r="M39" s="3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>
      <c r="A40" s="1"/>
      <c r="B40" s="72" t="s">
        <v>59</v>
      </c>
      <c r="C40" s="22" t="str">
        <f>'Desglose de Tareas'!D43</f>
        <v>Validación de funcionalidad</v>
      </c>
      <c r="D40" s="47"/>
      <c r="E40" s="47"/>
      <c r="F40" s="47"/>
      <c r="G40" s="47"/>
      <c r="H40" s="47"/>
      <c r="I40" s="48">
        <v>1</v>
      </c>
      <c r="J40" s="22" t="s">
        <v>118</v>
      </c>
      <c r="K40" s="33"/>
      <c r="L40" s="5"/>
      <c r="M40" s="3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>
      <c r="A41" s="1"/>
      <c r="B41" s="45" t="s">
        <v>134</v>
      </c>
      <c r="C41" s="41" t="s">
        <v>135</v>
      </c>
      <c r="D41" s="41"/>
      <c r="E41" s="40"/>
      <c r="F41" s="42"/>
      <c r="G41" s="42"/>
      <c r="H41" s="40">
        <f>G41-F41</f>
        <v>0</v>
      </c>
      <c r="I41" s="43">
        <f>SUM(I42:I47)/COUNT(I42:I47)</f>
        <v>1</v>
      </c>
      <c r="J41" s="41" t="s">
        <v>118</v>
      </c>
      <c r="K41" s="40"/>
      <c r="L41" s="5"/>
      <c r="M41" s="3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>
      <c r="A42" s="1"/>
      <c r="B42" s="46" t="s">
        <v>61</v>
      </c>
      <c r="C42" s="22" t="str">
        <f>'Desglose de Tareas'!D45</f>
        <v>Codificación de conexión con BD</v>
      </c>
      <c r="D42" s="47"/>
      <c r="E42" s="47"/>
      <c r="F42" s="47"/>
      <c r="G42" s="47"/>
      <c r="H42" s="47"/>
      <c r="I42" s="48">
        <v>1</v>
      </c>
      <c r="J42" s="22" t="s">
        <v>118</v>
      </c>
      <c r="K42" s="33"/>
      <c r="L42" s="5"/>
      <c r="M42" s="3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>
      <c r="A43" s="1"/>
      <c r="B43" s="46" t="s">
        <v>62</v>
      </c>
      <c r="C43" s="22" t="str">
        <f>'Desglose de Tareas'!D46</f>
        <v>Validación de conexión con BD</v>
      </c>
      <c r="D43" s="47"/>
      <c r="E43" s="47"/>
      <c r="F43" s="47"/>
      <c r="G43" s="47"/>
      <c r="H43" s="47"/>
      <c r="I43" s="48">
        <v>1</v>
      </c>
      <c r="J43" s="22" t="s">
        <v>118</v>
      </c>
      <c r="K43" s="33"/>
      <c r="L43" s="5"/>
      <c r="M43" s="3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3" customHeight="1">
      <c r="A44" s="1"/>
      <c r="B44" s="46" t="s">
        <v>63</v>
      </c>
      <c r="C44" s="22" t="str">
        <f>'Desglose de Tareas'!D47</f>
        <v>Codificación de sentencia de eliminar en BD</v>
      </c>
      <c r="D44" s="47"/>
      <c r="E44" s="47"/>
      <c r="F44" s="47"/>
      <c r="G44" s="47"/>
      <c r="H44" s="47"/>
      <c r="I44" s="48">
        <v>1</v>
      </c>
      <c r="J44" s="22" t="s">
        <v>118</v>
      </c>
      <c r="K44" s="33"/>
      <c r="L44" s="5"/>
      <c r="M44" s="3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>
      <c r="A45" s="1"/>
      <c r="B45" s="46" t="s">
        <v>65</v>
      </c>
      <c r="C45" s="22" t="str">
        <f>'Desglose de Tareas'!D48</f>
        <v>Validación de que el pastel exista</v>
      </c>
      <c r="D45" s="47"/>
      <c r="E45" s="47"/>
      <c r="F45" s="47"/>
      <c r="G45" s="47"/>
      <c r="H45" s="47"/>
      <c r="I45" s="48">
        <v>1</v>
      </c>
      <c r="J45" s="22" t="s">
        <v>118</v>
      </c>
      <c r="K45" s="33"/>
      <c r="L45" s="5"/>
      <c r="M45" s="3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0.75" customHeight="1">
      <c r="A46" s="1"/>
      <c r="B46" s="46" t="s">
        <v>67</v>
      </c>
      <c r="C46" s="22" t="str">
        <f>'Desglose de Tareas'!D49</f>
        <v>Codificación de boton eliminado y limpiado</v>
      </c>
      <c r="D46" s="47"/>
      <c r="E46" s="47"/>
      <c r="F46" s="47"/>
      <c r="G46" s="47"/>
      <c r="H46" s="47"/>
      <c r="I46" s="48">
        <v>1</v>
      </c>
      <c r="J46" s="22" t="s">
        <v>118</v>
      </c>
      <c r="K46" s="33"/>
      <c r="L46" s="5"/>
      <c r="M46" s="3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>
      <c r="A47" s="1"/>
      <c r="B47" s="46" t="s">
        <v>69</v>
      </c>
      <c r="C47" s="22" t="str">
        <f>'Desglose de Tareas'!D50</f>
        <v>Validación de funcionalidad (limpiado y eliminado)</v>
      </c>
      <c r="D47" s="47"/>
      <c r="E47" s="47"/>
      <c r="F47" s="47"/>
      <c r="G47" s="47"/>
      <c r="H47" s="47"/>
      <c r="I47" s="48">
        <v>1</v>
      </c>
      <c r="J47" s="22" t="s">
        <v>118</v>
      </c>
      <c r="K47" s="33"/>
      <c r="L47" s="5"/>
      <c r="M47" s="3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>
      <c r="A48" s="1"/>
      <c r="B48" s="45" t="s">
        <v>136</v>
      </c>
      <c r="C48" s="41" t="s">
        <v>73</v>
      </c>
      <c r="D48" s="41"/>
      <c r="E48" s="40"/>
      <c r="F48" s="42"/>
      <c r="G48" s="42"/>
      <c r="H48" s="40">
        <f>G48-F48</f>
        <v>0</v>
      </c>
      <c r="I48" s="43">
        <f>SUM(I49:I49)/COUNT(I49:I49)</f>
        <v>1</v>
      </c>
      <c r="J48" s="41" t="s">
        <v>118</v>
      </c>
      <c r="K48" s="40"/>
      <c r="L48" s="5"/>
      <c r="M48" s="3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>
      <c r="A49" s="1"/>
      <c r="B49" s="46" t="s">
        <v>72</v>
      </c>
      <c r="C49" s="22" t="str">
        <f>'Desglose de Tareas'!D52</f>
        <v>Crear repositorio</v>
      </c>
      <c r="D49" s="47"/>
      <c r="E49" s="47"/>
      <c r="F49" s="47"/>
      <c r="G49" s="47"/>
      <c r="H49" s="47"/>
      <c r="I49" s="48">
        <v>1</v>
      </c>
      <c r="J49" s="22" t="s">
        <v>118</v>
      </c>
      <c r="K49" s="33"/>
      <c r="L49" s="5"/>
      <c r="M49" s="3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>
      <c r="A50" s="1"/>
      <c r="B50" s="45" t="s">
        <v>137</v>
      </c>
      <c r="C50" s="41" t="s">
        <v>138</v>
      </c>
      <c r="D50" s="41"/>
      <c r="E50" s="40"/>
      <c r="F50" s="42"/>
      <c r="G50" s="42"/>
      <c r="H50" s="40">
        <f>G50-F50</f>
        <v>0</v>
      </c>
      <c r="I50" s="43">
        <f>SUM(I51:I53)/COUNT(I51:I53)</f>
        <v>1</v>
      </c>
      <c r="J50" s="41" t="s">
        <v>118</v>
      </c>
      <c r="K50" s="40"/>
      <c r="L50" s="5"/>
      <c r="M50" s="3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>
      <c r="A51" s="1"/>
      <c r="B51" s="46" t="s">
        <v>139</v>
      </c>
      <c r="C51" s="22" t="str">
        <f>'Desglose de Tareas'!D55</f>
        <v>Analisis de requerimientos por el cliente</v>
      </c>
      <c r="D51" s="47"/>
      <c r="E51" s="47"/>
      <c r="F51" s="47"/>
      <c r="G51" s="47"/>
      <c r="H51" s="47"/>
      <c r="I51" s="48">
        <v>1</v>
      </c>
      <c r="J51" s="22" t="s">
        <v>118</v>
      </c>
      <c r="K51" s="33"/>
      <c r="L51" s="5"/>
      <c r="M51" s="3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>
      <c r="A52" s="1"/>
      <c r="B52" s="46" t="s">
        <v>140</v>
      </c>
      <c r="C52" s="22" t="str">
        <f>'Desglose de Tareas'!D56</f>
        <v>Codificación de validación en todo el proyecto</v>
      </c>
      <c r="D52" s="47"/>
      <c r="E52" s="47"/>
      <c r="F52" s="47"/>
      <c r="G52" s="47"/>
      <c r="H52" s="47"/>
      <c r="I52" s="48">
        <v>1</v>
      </c>
      <c r="J52" s="22" t="s">
        <v>118</v>
      </c>
      <c r="K52" s="33"/>
      <c r="L52" s="5"/>
      <c r="M52" s="3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>
      <c r="A53" s="1"/>
      <c r="B53" s="46" t="s">
        <v>141</v>
      </c>
      <c r="C53" s="22" t="str">
        <f>'Desglose de Tareas'!D57</f>
        <v>Comprobar la funcionalidad de la validación en todo el proyecto</v>
      </c>
      <c r="D53" s="47"/>
      <c r="E53" s="47"/>
      <c r="F53" s="47"/>
      <c r="G53" s="47"/>
      <c r="H53" s="47"/>
      <c r="I53" s="48">
        <v>1</v>
      </c>
      <c r="J53" s="22" t="s">
        <v>118</v>
      </c>
      <c r="K53" s="33"/>
      <c r="L53" s="5"/>
      <c r="M53" s="3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>
      <c r="A54" s="1"/>
      <c r="B54" s="39" t="s">
        <v>142</v>
      </c>
      <c r="C54" s="18" t="s">
        <v>143</v>
      </c>
      <c r="D54" s="18"/>
      <c r="E54" s="18"/>
      <c r="F54" s="18"/>
      <c r="G54" s="18"/>
      <c r="H54" s="18">
        <f t="shared" ref="H54:H64" si="2">G54-F54</f>
        <v>0</v>
      </c>
      <c r="I54" s="21">
        <v>1</v>
      </c>
      <c r="J54" s="18" t="s">
        <v>118</v>
      </c>
      <c r="K54" s="18"/>
      <c r="L54" s="5"/>
      <c r="M54" s="3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>
      <c r="A55" s="1"/>
      <c r="B55" s="49">
        <v>4.0999999999999996</v>
      </c>
      <c r="C55" s="24" t="s">
        <v>138</v>
      </c>
      <c r="D55" s="24"/>
      <c r="E55" s="49"/>
      <c r="F55" s="50"/>
      <c r="G55" s="50"/>
      <c r="H55" s="49">
        <f t="shared" si="2"/>
        <v>0</v>
      </c>
      <c r="I55" s="36">
        <f>SUM(I56:I58)/COUNT(I56:I58)</f>
        <v>1</v>
      </c>
      <c r="J55" s="41" t="s">
        <v>118</v>
      </c>
      <c r="K55" s="33"/>
      <c r="L55" s="5"/>
      <c r="M55" s="3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>
      <c r="A56" s="1"/>
      <c r="B56" s="44" t="s">
        <v>76</v>
      </c>
      <c r="C56" s="22" t="str">
        <f>'Desglose de Tareas'!D55</f>
        <v>Analisis de requerimientos por el cliente</v>
      </c>
      <c r="D56" s="22"/>
      <c r="E56" s="33"/>
      <c r="F56" s="34"/>
      <c r="G56" s="34"/>
      <c r="H56" s="33">
        <f t="shared" si="2"/>
        <v>0</v>
      </c>
      <c r="I56" s="37">
        <v>1</v>
      </c>
      <c r="J56" s="22" t="s">
        <v>118</v>
      </c>
      <c r="K56" s="33"/>
      <c r="L56" s="5"/>
      <c r="M56" s="3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>
      <c r="A57" s="1"/>
      <c r="B57" s="44" t="s">
        <v>78</v>
      </c>
      <c r="C57" s="22" t="str">
        <f>'Desglose de Tareas'!D56</f>
        <v>Codificación de validación en todo el proyecto</v>
      </c>
      <c r="D57" s="22"/>
      <c r="E57" s="33"/>
      <c r="F57" s="34"/>
      <c r="G57" s="34"/>
      <c r="H57" s="33">
        <f t="shared" si="2"/>
        <v>0</v>
      </c>
      <c r="I57" s="37">
        <v>1</v>
      </c>
      <c r="J57" s="22" t="s">
        <v>118</v>
      </c>
      <c r="K57" s="33"/>
      <c r="L57" s="5"/>
      <c r="M57" s="3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>
      <c r="A58" s="1"/>
      <c r="B58" s="44" t="s">
        <v>80</v>
      </c>
      <c r="C58" s="22" t="str">
        <f>'Desglose de Tareas'!D57</f>
        <v>Comprobar la funcionalidad de la validación en todo el proyecto</v>
      </c>
      <c r="D58" s="22"/>
      <c r="E58" s="33"/>
      <c r="F58" s="34"/>
      <c r="G58" s="34"/>
      <c r="H58" s="33">
        <f t="shared" si="2"/>
        <v>0</v>
      </c>
      <c r="I58" s="37">
        <v>1</v>
      </c>
      <c r="J58" s="22" t="s">
        <v>118</v>
      </c>
      <c r="K58" s="33"/>
      <c r="L58" s="5"/>
      <c r="M58" s="3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>
      <c r="A59" s="1"/>
      <c r="B59" s="51" t="s">
        <v>144</v>
      </c>
      <c r="C59" s="24" t="s">
        <v>86</v>
      </c>
      <c r="D59" s="24"/>
      <c r="E59" s="49"/>
      <c r="F59" s="50"/>
      <c r="G59" s="50"/>
      <c r="H59" s="49">
        <f t="shared" si="2"/>
        <v>0</v>
      </c>
      <c r="I59" s="36">
        <f>SUM(I60:I62)/COUNT(I60:I62)</f>
        <v>1</v>
      </c>
      <c r="J59" s="41" t="s">
        <v>118</v>
      </c>
      <c r="K59" s="33"/>
      <c r="L59" s="5"/>
      <c r="M59" s="3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9.75" customHeight="1">
      <c r="A60" s="1"/>
      <c r="B60" s="44" t="s">
        <v>83</v>
      </c>
      <c r="C60" s="22" t="str">
        <f>'Desglose de Tareas'!D59</f>
        <v>Analisis de sintaxis del proyecto</v>
      </c>
      <c r="D60" s="22"/>
      <c r="E60" s="33"/>
      <c r="F60" s="34"/>
      <c r="G60" s="34"/>
      <c r="H60" s="33">
        <f t="shared" si="2"/>
        <v>0</v>
      </c>
      <c r="I60" s="37">
        <v>1</v>
      </c>
      <c r="J60" s="22" t="s">
        <v>118</v>
      </c>
      <c r="K60" s="33"/>
      <c r="L60" s="1"/>
      <c r="M60" s="3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51.75" customHeight="1">
      <c r="A61" s="1"/>
      <c r="B61" s="44" t="s">
        <v>85</v>
      </c>
      <c r="C61" s="22" t="str">
        <f>'Desglose de Tareas'!D60</f>
        <v>Documentación del codigo</v>
      </c>
      <c r="D61" s="22"/>
      <c r="E61" s="33"/>
      <c r="F61" s="34"/>
      <c r="G61" s="34"/>
      <c r="H61" s="33">
        <f t="shared" si="2"/>
        <v>0</v>
      </c>
      <c r="I61" s="37">
        <v>1</v>
      </c>
      <c r="J61" s="22" t="s">
        <v>118</v>
      </c>
      <c r="K61" s="33"/>
      <c r="L61" s="5"/>
      <c r="M61" s="3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>
      <c r="A62" s="1"/>
      <c r="B62" s="44" t="s">
        <v>87</v>
      </c>
      <c r="C62" s="22" t="str">
        <f>'Desglose de Tareas'!D61</f>
        <v>Validar la documentación realizada es entendible</v>
      </c>
      <c r="D62" s="22"/>
      <c r="E62" s="33"/>
      <c r="F62" s="34"/>
      <c r="G62" s="34"/>
      <c r="H62" s="33">
        <f t="shared" si="2"/>
        <v>0</v>
      </c>
      <c r="I62" s="37">
        <v>1</v>
      </c>
      <c r="J62" s="22" t="s">
        <v>118</v>
      </c>
      <c r="K62" s="33"/>
      <c r="L62" s="5"/>
      <c r="M62" s="3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>
      <c r="A63" s="1"/>
      <c r="B63" s="51" t="s">
        <v>145</v>
      </c>
      <c r="C63" s="24" t="s">
        <v>146</v>
      </c>
      <c r="D63" s="24"/>
      <c r="E63" s="49"/>
      <c r="F63" s="50"/>
      <c r="G63" s="50"/>
      <c r="H63" s="49">
        <f t="shared" si="2"/>
        <v>0</v>
      </c>
      <c r="I63" s="36">
        <f>SUM(I64:I65)/COUNT(I64:I65)</f>
        <v>1</v>
      </c>
      <c r="J63" s="41" t="s">
        <v>118</v>
      </c>
      <c r="K63" s="33"/>
      <c r="L63" s="5"/>
      <c r="M63" s="3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>
      <c r="A64" s="1"/>
      <c r="B64" s="44" t="s">
        <v>90</v>
      </c>
      <c r="C64" s="22" t="str">
        <f>'Desglose de Tareas'!D63</f>
        <v>Analisis del diseño del manual de usuario</v>
      </c>
      <c r="D64" s="22"/>
      <c r="E64" s="33"/>
      <c r="F64" s="34"/>
      <c r="G64" s="34"/>
      <c r="H64" s="33">
        <f t="shared" si="2"/>
        <v>0</v>
      </c>
      <c r="I64" s="37">
        <v>1</v>
      </c>
      <c r="J64" s="22" t="s">
        <v>118</v>
      </c>
      <c r="K64" s="5"/>
      <c r="L64" s="5"/>
      <c r="M64" s="3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>
      <c r="A65" s="1"/>
      <c r="B65" s="44" t="s">
        <v>92</v>
      </c>
      <c r="C65" s="22" t="str">
        <f>'Desglose de Tareas'!D64</f>
        <v>Elaboración de un manual de usuario</v>
      </c>
      <c r="D65" s="22"/>
      <c r="E65" s="33"/>
      <c r="F65" s="34"/>
      <c r="G65" s="34"/>
      <c r="H65" s="33"/>
      <c r="I65" s="37">
        <v>1</v>
      </c>
      <c r="J65" s="22" t="s">
        <v>118</v>
      </c>
      <c r="K65" s="5"/>
      <c r="L65" s="5"/>
      <c r="M65" s="3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0.75" customHeight="1">
      <c r="A66" s="1"/>
      <c r="B66" s="51"/>
      <c r="C66" s="24"/>
      <c r="D66" s="24"/>
      <c r="E66" s="49"/>
      <c r="F66" s="50"/>
      <c r="G66" s="50"/>
      <c r="H66" s="49">
        <f t="shared" ref="H66:H91" si="3">G66-F66</f>
        <v>0</v>
      </c>
      <c r="I66" s="36">
        <f>SUM(I67:I71)/COUNT(I67:I71)</f>
        <v>1</v>
      </c>
      <c r="J66" s="41" t="s">
        <v>118</v>
      </c>
      <c r="K66" s="5"/>
      <c r="L66" s="5"/>
      <c r="M66" s="3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>
      <c r="A67" s="1"/>
      <c r="B67" s="44"/>
      <c r="C67" s="52"/>
      <c r="D67" s="22"/>
      <c r="E67" s="33"/>
      <c r="F67" s="34"/>
      <c r="G67" s="34"/>
      <c r="H67" s="33">
        <f t="shared" si="3"/>
        <v>0</v>
      </c>
      <c r="I67" s="37">
        <v>1</v>
      </c>
      <c r="J67" s="22" t="s">
        <v>118</v>
      </c>
      <c r="K67" s="5"/>
      <c r="L67" s="5"/>
      <c r="M67" s="3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>
      <c r="A68" s="1"/>
      <c r="B68" s="44"/>
      <c r="C68" s="22"/>
      <c r="D68" s="22"/>
      <c r="E68" s="33"/>
      <c r="F68" s="34"/>
      <c r="G68" s="34"/>
      <c r="H68" s="33">
        <f t="shared" si="3"/>
        <v>0</v>
      </c>
      <c r="I68" s="37">
        <v>1</v>
      </c>
      <c r="J68" s="22" t="s">
        <v>118</v>
      </c>
      <c r="K68" s="5"/>
      <c r="L68" s="5"/>
      <c r="M68" s="3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>
      <c r="A69" s="1"/>
      <c r="B69" s="44"/>
      <c r="C69" s="22"/>
      <c r="D69" s="22"/>
      <c r="E69" s="33"/>
      <c r="F69" s="34"/>
      <c r="G69" s="34"/>
      <c r="H69" s="33">
        <f t="shared" si="3"/>
        <v>0</v>
      </c>
      <c r="I69" s="37">
        <v>1</v>
      </c>
      <c r="J69" s="22" t="s">
        <v>118</v>
      </c>
      <c r="K69" s="5"/>
      <c r="L69" s="5"/>
      <c r="M69" s="3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0.75" customHeight="1">
      <c r="A70" s="1"/>
      <c r="B70" s="44"/>
      <c r="C70" s="22"/>
      <c r="D70" s="22"/>
      <c r="E70" s="33"/>
      <c r="F70" s="34"/>
      <c r="G70" s="34"/>
      <c r="H70" s="33">
        <f t="shared" si="3"/>
        <v>0</v>
      </c>
      <c r="I70" s="37">
        <v>1</v>
      </c>
      <c r="J70" s="22" t="s">
        <v>118</v>
      </c>
      <c r="K70" s="5"/>
      <c r="L70" s="5"/>
      <c r="M70" s="3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>
      <c r="A71" s="1"/>
      <c r="B71" s="44"/>
      <c r="C71" s="22"/>
      <c r="D71" s="22"/>
      <c r="E71" s="33"/>
      <c r="F71" s="34"/>
      <c r="G71" s="34"/>
      <c r="H71" s="33">
        <f t="shared" si="3"/>
        <v>0</v>
      </c>
      <c r="I71" s="37">
        <v>1</v>
      </c>
      <c r="J71" s="22" t="s">
        <v>118</v>
      </c>
      <c r="K71" s="5"/>
      <c r="L71" s="5"/>
      <c r="M71" s="3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>
      <c r="A72" s="1"/>
      <c r="B72" s="51"/>
      <c r="C72" s="24"/>
      <c r="D72" s="24"/>
      <c r="E72" s="49"/>
      <c r="F72" s="50"/>
      <c r="G72" s="50"/>
      <c r="H72" s="49">
        <f t="shared" si="3"/>
        <v>0</v>
      </c>
      <c r="I72" s="36">
        <v>1</v>
      </c>
      <c r="J72" s="41" t="s">
        <v>118</v>
      </c>
      <c r="K72" s="5"/>
      <c r="L72" s="5"/>
      <c r="M72" s="3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>
      <c r="A73" s="1"/>
      <c r="B73" s="44"/>
      <c r="C73" s="22"/>
      <c r="D73" s="22"/>
      <c r="E73" s="33"/>
      <c r="F73" s="34"/>
      <c r="G73" s="34"/>
      <c r="H73" s="33">
        <f t="shared" si="3"/>
        <v>0</v>
      </c>
      <c r="I73" s="37">
        <v>1</v>
      </c>
      <c r="J73" s="22" t="s">
        <v>118</v>
      </c>
      <c r="K73" s="5"/>
      <c r="L73" s="5"/>
      <c r="M73" s="3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>
      <c r="A74" s="1"/>
      <c r="B74" s="51"/>
      <c r="C74" s="24"/>
      <c r="D74" s="24"/>
      <c r="E74" s="49"/>
      <c r="F74" s="50"/>
      <c r="G74" s="50"/>
      <c r="H74" s="49">
        <f t="shared" si="3"/>
        <v>0</v>
      </c>
      <c r="I74" s="36">
        <v>0</v>
      </c>
      <c r="J74" s="41" t="s">
        <v>120</v>
      </c>
      <c r="K74" s="5"/>
      <c r="L74" s="5"/>
      <c r="M74" s="3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>
      <c r="A75" s="1"/>
      <c r="B75" s="44"/>
      <c r="C75" s="22"/>
      <c r="D75" s="22"/>
      <c r="E75" s="33"/>
      <c r="F75" s="34"/>
      <c r="G75" s="34"/>
      <c r="H75" s="33">
        <f t="shared" si="3"/>
        <v>0</v>
      </c>
      <c r="I75" s="37">
        <v>0.5</v>
      </c>
      <c r="J75" s="22" t="s">
        <v>120</v>
      </c>
      <c r="K75" s="5"/>
      <c r="L75" s="5"/>
      <c r="M75" s="3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>
      <c r="A76" s="1"/>
      <c r="B76" s="44"/>
      <c r="C76" s="22"/>
      <c r="D76" s="22"/>
      <c r="E76" s="33"/>
      <c r="F76" s="34"/>
      <c r="G76" s="34"/>
      <c r="H76" s="33">
        <f t="shared" si="3"/>
        <v>0</v>
      </c>
      <c r="I76" s="37">
        <v>0.5</v>
      </c>
      <c r="J76" s="22" t="s">
        <v>120</v>
      </c>
      <c r="K76" s="5"/>
      <c r="L76" s="5"/>
      <c r="M76" s="3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>
      <c r="A77" s="1"/>
      <c r="B77" s="44"/>
      <c r="C77" s="22"/>
      <c r="D77" s="22"/>
      <c r="E77" s="33"/>
      <c r="F77" s="34"/>
      <c r="G77" s="34"/>
      <c r="H77" s="33">
        <f t="shared" si="3"/>
        <v>0</v>
      </c>
      <c r="I77" s="37">
        <v>0.5</v>
      </c>
      <c r="J77" s="22" t="s">
        <v>120</v>
      </c>
      <c r="K77" s="5"/>
      <c r="L77" s="5"/>
      <c r="M77" s="3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>
      <c r="A78" s="1"/>
      <c r="B78" s="44"/>
      <c r="C78" s="22"/>
      <c r="D78" s="22"/>
      <c r="E78" s="33"/>
      <c r="F78" s="34"/>
      <c r="G78" s="34"/>
      <c r="H78" s="33">
        <f t="shared" si="3"/>
        <v>0</v>
      </c>
      <c r="I78" s="37">
        <v>0.5</v>
      </c>
      <c r="J78" s="22" t="s">
        <v>120</v>
      </c>
      <c r="K78" s="5"/>
      <c r="L78" s="5"/>
      <c r="M78" s="3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>
      <c r="A79" s="1"/>
      <c r="B79" s="44"/>
      <c r="C79" s="22"/>
      <c r="D79" s="22"/>
      <c r="E79" s="33"/>
      <c r="F79" s="34"/>
      <c r="G79" s="34"/>
      <c r="H79" s="33">
        <f t="shared" si="3"/>
        <v>0</v>
      </c>
      <c r="I79" s="37">
        <v>0.5</v>
      </c>
      <c r="J79" s="22" t="s">
        <v>120</v>
      </c>
      <c r="K79" s="5"/>
      <c r="L79" s="5"/>
      <c r="M79" s="3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>
      <c r="A80" s="1"/>
      <c r="B80" s="51"/>
      <c r="C80" s="24"/>
      <c r="D80" s="24"/>
      <c r="E80" s="49"/>
      <c r="F80" s="50"/>
      <c r="G80" s="50"/>
      <c r="H80" s="49">
        <f t="shared" si="3"/>
        <v>0</v>
      </c>
      <c r="I80" s="36">
        <v>0</v>
      </c>
      <c r="J80" s="41" t="s">
        <v>119</v>
      </c>
      <c r="K80" s="5"/>
      <c r="L80" s="5"/>
      <c r="M80" s="3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0.75" customHeight="1">
      <c r="A81" s="1"/>
      <c r="B81" s="44"/>
      <c r="C81" s="22"/>
      <c r="D81" s="22"/>
      <c r="E81" s="33"/>
      <c r="F81" s="34"/>
      <c r="G81" s="34"/>
      <c r="H81" s="33">
        <f t="shared" si="3"/>
        <v>0</v>
      </c>
      <c r="I81" s="37">
        <v>0</v>
      </c>
      <c r="J81" s="22" t="s">
        <v>119</v>
      </c>
      <c r="K81" s="5"/>
      <c r="L81" s="5"/>
      <c r="M81" s="3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0.75" customHeight="1">
      <c r="A82" s="1"/>
      <c r="B82" s="44"/>
      <c r="C82" s="22"/>
      <c r="D82" s="22"/>
      <c r="E82" s="33"/>
      <c r="F82" s="34"/>
      <c r="G82" s="34"/>
      <c r="H82" s="33">
        <f t="shared" si="3"/>
        <v>0</v>
      </c>
      <c r="I82" s="37">
        <v>0</v>
      </c>
      <c r="J82" s="22" t="s">
        <v>119</v>
      </c>
      <c r="K82" s="5"/>
      <c r="L82" s="5"/>
      <c r="M82" s="3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28.5" customHeight="1">
      <c r="A83" s="1"/>
      <c r="B83" s="44"/>
      <c r="C83" s="22"/>
      <c r="D83" s="22"/>
      <c r="E83" s="33"/>
      <c r="F83" s="34"/>
      <c r="G83" s="34"/>
      <c r="H83" s="33">
        <f t="shared" si="3"/>
        <v>0</v>
      </c>
      <c r="I83" s="37">
        <v>0</v>
      </c>
      <c r="J83" s="22" t="s">
        <v>119</v>
      </c>
      <c r="K83" s="5"/>
      <c r="L83" s="5"/>
      <c r="M83" s="3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>
      <c r="A84" s="1"/>
      <c r="B84" s="44"/>
      <c r="C84" s="22"/>
      <c r="D84" s="22"/>
      <c r="E84" s="33"/>
      <c r="F84" s="34"/>
      <c r="G84" s="34"/>
      <c r="H84" s="33">
        <f t="shared" si="3"/>
        <v>0</v>
      </c>
      <c r="I84" s="37">
        <v>0</v>
      </c>
      <c r="J84" s="22" t="s">
        <v>119</v>
      </c>
      <c r="K84" s="5"/>
      <c r="L84" s="5"/>
      <c r="M84" s="3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>
      <c r="A85" s="1"/>
      <c r="B85" s="44"/>
      <c r="C85" s="22"/>
      <c r="D85" s="22"/>
      <c r="E85" s="33"/>
      <c r="F85" s="34"/>
      <c r="G85" s="34"/>
      <c r="H85" s="33">
        <f t="shared" si="3"/>
        <v>0</v>
      </c>
      <c r="I85" s="37">
        <v>0</v>
      </c>
      <c r="J85" s="22" t="s">
        <v>119</v>
      </c>
      <c r="K85" s="5"/>
      <c r="L85" s="5"/>
      <c r="M85" s="3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>
      <c r="A86" s="1"/>
      <c r="B86" s="51"/>
      <c r="C86" s="24"/>
      <c r="D86" s="24"/>
      <c r="E86" s="49"/>
      <c r="F86" s="50"/>
      <c r="G86" s="50"/>
      <c r="H86" s="49">
        <f t="shared" si="3"/>
        <v>0</v>
      </c>
      <c r="I86" s="36">
        <v>0</v>
      </c>
      <c r="J86" s="41" t="s">
        <v>119</v>
      </c>
      <c r="K86" s="5"/>
      <c r="L86" s="5"/>
      <c r="M86" s="3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>
      <c r="A87" s="1"/>
      <c r="B87" s="44"/>
      <c r="C87" s="22"/>
      <c r="D87" s="22"/>
      <c r="E87" s="33"/>
      <c r="F87" s="34"/>
      <c r="G87" s="34"/>
      <c r="H87" s="33">
        <f t="shared" si="3"/>
        <v>0</v>
      </c>
      <c r="I87" s="37">
        <v>0</v>
      </c>
      <c r="J87" s="22" t="s">
        <v>119</v>
      </c>
      <c r="K87" s="5"/>
      <c r="L87" s="5"/>
      <c r="M87" s="3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0.75" customHeight="1">
      <c r="A88" s="1"/>
      <c r="B88" s="44"/>
      <c r="C88" s="22"/>
      <c r="D88" s="22"/>
      <c r="E88" s="33"/>
      <c r="F88" s="34"/>
      <c r="G88" s="34"/>
      <c r="H88" s="33">
        <f t="shared" si="3"/>
        <v>0</v>
      </c>
      <c r="I88" s="37">
        <v>0</v>
      </c>
      <c r="J88" s="22" t="s">
        <v>119</v>
      </c>
      <c r="K88" s="5"/>
      <c r="L88" s="5"/>
      <c r="M88" s="3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27.75" customHeight="1">
      <c r="A89" s="1"/>
      <c r="B89" s="44"/>
      <c r="C89" s="22"/>
      <c r="D89" s="22"/>
      <c r="E89" s="33"/>
      <c r="F89" s="34"/>
      <c r="G89" s="34"/>
      <c r="H89" s="33">
        <f t="shared" si="3"/>
        <v>0</v>
      </c>
      <c r="I89" s="37">
        <v>0</v>
      </c>
      <c r="J89" s="22" t="s">
        <v>119</v>
      </c>
      <c r="K89" s="5"/>
      <c r="L89" s="5"/>
      <c r="M89" s="3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>
      <c r="A90" s="1"/>
      <c r="B90" s="44"/>
      <c r="C90" s="22"/>
      <c r="D90" s="22"/>
      <c r="E90" s="33"/>
      <c r="F90" s="34"/>
      <c r="G90" s="34"/>
      <c r="H90" s="33">
        <f t="shared" si="3"/>
        <v>0</v>
      </c>
      <c r="I90" s="37">
        <v>0</v>
      </c>
      <c r="J90" s="22" t="s">
        <v>119</v>
      </c>
      <c r="K90" s="5"/>
      <c r="L90" s="5"/>
      <c r="M90" s="3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>
      <c r="A91" s="1"/>
      <c r="B91" s="53"/>
      <c r="C91" s="54"/>
      <c r="D91" s="54"/>
      <c r="E91" s="54"/>
      <c r="F91" s="55"/>
      <c r="G91" s="55"/>
      <c r="H91" s="56">
        <f t="shared" si="3"/>
        <v>0</v>
      </c>
      <c r="I91" s="57"/>
      <c r="J91" s="57"/>
      <c r="K91" s="57"/>
      <c r="L91" s="5"/>
      <c r="M91" s="3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>
      <c r="A92" s="1"/>
      <c r="B92" s="1"/>
      <c r="C92" s="5"/>
      <c r="D92" s="5"/>
      <c r="E92" s="5"/>
      <c r="F92" s="5"/>
      <c r="G92" s="5"/>
      <c r="H92" s="5"/>
      <c r="I92" s="5"/>
      <c r="J92" s="5"/>
      <c r="K92" s="5"/>
      <c r="L92" s="5"/>
      <c r="M92" s="3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30.75" customHeight="1">
      <c r="A93" s="1"/>
      <c r="B93" s="1"/>
      <c r="C93" s="5"/>
      <c r="D93" s="5"/>
      <c r="E93" s="5"/>
      <c r="F93" s="5"/>
      <c r="G93" s="5"/>
      <c r="H93" s="5"/>
      <c r="I93" s="5"/>
      <c r="J93" s="5"/>
      <c r="K93" s="5"/>
      <c r="L93" s="5"/>
      <c r="M93" s="3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>
      <c r="A94" s="1"/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3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>
      <c r="A95" s="1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3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>
      <c r="A96" s="1"/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3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>
      <c r="A97" s="1"/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3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>
      <c r="A98" s="1"/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3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>
      <c r="A99" s="1"/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3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>
      <c r="A100" s="1"/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3.5" customHeight="1">
      <c r="A101" s="1"/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3.5" customHeight="1">
      <c r="A102" s="1"/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3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3.5" customHeight="1">
      <c r="A103" s="1"/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3.5" customHeight="1">
      <c r="A104" s="1"/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3.5" customHeight="1">
      <c r="A105" s="1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3.5" customHeight="1">
      <c r="A106" s="1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3.5" customHeight="1">
      <c r="A107" s="1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3.5" customHeight="1">
      <c r="A108" s="1"/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3.5" customHeight="1">
      <c r="A109" s="1"/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3.5" customHeight="1">
      <c r="A110" s="1"/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3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3.5" customHeight="1">
      <c r="A111" s="1"/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3.5" customHeight="1">
      <c r="A112" s="1"/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3.5" customHeight="1">
      <c r="A113" s="1"/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3.5" customHeight="1">
      <c r="A114" s="1"/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3.5" customHeight="1">
      <c r="A115" s="1"/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3.5" customHeight="1">
      <c r="A116" s="1"/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3.5" customHeight="1">
      <c r="A117" s="1"/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3.5" customHeight="1">
      <c r="A118" s="1"/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3.5" customHeight="1">
      <c r="A119" s="1"/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3.5" customHeight="1">
      <c r="A120" s="1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3.5" customHeight="1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3.5" customHeight="1">
      <c r="A122" s="1"/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3.5" customHeight="1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3.5" customHeight="1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3.5" customHeight="1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3.5" customHeight="1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3.5" customHeight="1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3.5" customHeight="1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3.5" customHeight="1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3.5" customHeight="1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3.5" customHeight="1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3.5" customHeight="1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5" customHeight="1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5" customHeight="1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5" customHeight="1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5" customHeight="1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5"/>
      <c r="M207" s="3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5"/>
      <c r="M208" s="3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5"/>
      <c r="M209" s="3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5"/>
      <c r="M210" s="3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5"/>
      <c r="M211" s="3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5"/>
      <c r="M212" s="3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5"/>
      <c r="M213" s="3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5"/>
      <c r="M214" s="3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5"/>
      <c r="M215" s="3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>
      <c r="A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>
      <c r="A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>
      <c r="A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>
      <c r="A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>
      <c r="A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>
      <c r="A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>
      <c r="A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>
      <c r="A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>
      <c r="A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</sheetData>
  <mergeCells count="2">
    <mergeCell ref="B2:C2"/>
    <mergeCell ref="B3:C3"/>
  </mergeCells>
  <conditionalFormatting sqref="J6:J14 M6:M21 J16:J17 J19:J21 J23:J26 J28:J53 J55:J90">
    <cfRule type="containsText" dxfId="4" priority="6" operator="containsText" text="Vencido">
      <formula>NOT(ISERROR(SEARCH(("Vencido"),(J6))))</formula>
    </cfRule>
    <cfRule type="containsText" dxfId="3" priority="7" operator="containsText" text="En espera">
      <formula>NOT(ISERROR(SEARCH(("En espera"),(J6))))</formula>
    </cfRule>
    <cfRule type="containsText" dxfId="2" priority="8" operator="containsText" text="Completo">
      <formula>NOT(ISERROR(SEARCH(("Completo"),(J6))))</formula>
    </cfRule>
    <cfRule type="containsText" dxfId="1" priority="9" operator="containsText" text="En progreso">
      <formula>NOT(ISERROR(SEARCH(("En progreso"),(J6))))</formula>
    </cfRule>
    <cfRule type="containsText" dxfId="0" priority="10" operator="containsText" text="No se ha iniciado">
      <formula>NOT(ISERROR(SEARCH(("No se ha iniciado"),(J6))))</formula>
    </cfRule>
  </conditionalFormatting>
  <dataValidations count="1">
    <dataValidation type="list" allowBlank="1" showErrorMessage="1" sqref="J6:J90" xr:uid="{A5F1F173-A07E-495E-9ACC-89F4C64870D5}">
      <formula1>$M$6:$M$16</formula1>
    </dataValidation>
  </dataValidations>
  <pageMargins left="0.3" right="0.3" top="0.3" bottom="0.3" header="0" footer="0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7abce3-8595-43ee-b434-28a04cad041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69F7BAE4A44488569D5F2BE285B0" ma:contentTypeVersion="16" ma:contentTypeDescription="Create a new document." ma:contentTypeScope="" ma:versionID="5aafc4dae9f976460f610794ea2d4291">
  <xsd:schema xmlns:xsd="http://www.w3.org/2001/XMLSchema" xmlns:xs="http://www.w3.org/2001/XMLSchema" xmlns:p="http://schemas.microsoft.com/office/2006/metadata/properties" xmlns:ns3="93476ea2-79b3-4372-82ec-09da0737de44" xmlns:ns4="797abce3-8595-43ee-b434-28a04cad041e" targetNamespace="http://schemas.microsoft.com/office/2006/metadata/properties" ma:root="true" ma:fieldsID="e760258ac39a76b7a3b1b63d33248287" ns3:_="" ns4:_="">
    <xsd:import namespace="93476ea2-79b3-4372-82ec-09da0737de44"/>
    <xsd:import namespace="797abce3-8595-43ee-b434-28a04cad041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476ea2-79b3-4372-82ec-09da0737de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abce3-8595-43ee-b434-28a04cad0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2D5FEA-CF0A-4971-BA15-351F49582E36}">
  <ds:schemaRefs>
    <ds:schemaRef ds:uri="http://schemas.microsoft.com/office/2006/metadata/properties"/>
    <ds:schemaRef ds:uri="http://schemas.microsoft.com/office/infopath/2007/PartnerControls"/>
    <ds:schemaRef ds:uri="797abce3-8595-43ee-b434-28a04cad041e"/>
  </ds:schemaRefs>
</ds:datastoreItem>
</file>

<file path=customXml/itemProps2.xml><?xml version="1.0" encoding="utf-8"?>
<ds:datastoreItem xmlns:ds="http://schemas.openxmlformats.org/officeDocument/2006/customXml" ds:itemID="{2E3438B0-1D31-4909-BCB3-C1F60D24DC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476ea2-79b3-4372-82ec-09da0737de44"/>
    <ds:schemaRef ds:uri="797abce3-8595-43ee-b434-28a04cad04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8B206B-2263-4884-AF1E-931D1291DC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Desglose de Tareas</vt:lpstr>
      <vt:lpstr>Plan de proyecto ágil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>Ricardo Arcadia Avalos</cp:lastModifiedBy>
  <cp:revision/>
  <dcterms:created xsi:type="dcterms:W3CDTF">2024-05-08T14:50:00Z</dcterms:created>
  <dcterms:modified xsi:type="dcterms:W3CDTF">2024-06-27T23:09:05Z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0x010100F41469F7BAE4A44488569D5F2BE285B0</vt:lpwstr>
  </property>
</Properties>
</file>