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excel\e3\"/>
    </mc:Choice>
  </mc:AlternateContent>
  <xr:revisionPtr revIDLastSave="0" documentId="13_ncr:1_{31C84D07-27CF-494A-A7A0-E95CA370AC87}" xr6:coauthVersionLast="47" xr6:coauthVersionMax="47" xr10:uidLastSave="{00000000-0000-0000-0000-000000000000}"/>
  <bookViews>
    <workbookView xWindow="-110" yWindow="-110" windowWidth="19420" windowHeight="10300" tabRatio="779" activeTab="7" xr2:uid="{75788A91-7030-4E65-99ED-9E80C8502460}"/>
  </bookViews>
  <sheets>
    <sheet name="clean data" sheetId="7" r:id="rId1"/>
    <sheet name="expense" sheetId="3" r:id="rId2"/>
    <sheet name="saving" sheetId="4" r:id="rId3"/>
    <sheet name="months" sheetId="8" r:id="rId4"/>
    <sheet name="category" sheetId="9" r:id="rId5"/>
    <sheet name="save per month" sheetId="10" r:id="rId6"/>
    <sheet name="subcategory" sheetId="13" r:id="rId7"/>
    <sheet name="dashboard" sheetId="11" r:id="rId8"/>
  </sheets>
  <externalReferences>
    <externalReference r:id="rId9"/>
  </externalReferences>
  <definedNames>
    <definedName name="Slicer_Category">#N/A</definedName>
    <definedName name="Slicer_Months">#N/A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4" l="1"/>
  <c r="I226" i="7"/>
  <c r="H226" i="7"/>
  <c r="G226" i="7"/>
  <c r="I225" i="7"/>
  <c r="H225" i="7"/>
  <c r="G225" i="7"/>
  <c r="I224" i="7"/>
  <c r="H224" i="7"/>
  <c r="G224" i="7"/>
  <c r="I223" i="7"/>
  <c r="H223" i="7"/>
  <c r="G223" i="7"/>
  <c r="I222" i="7"/>
  <c r="H222" i="7"/>
  <c r="G222" i="7"/>
  <c r="I221" i="7"/>
  <c r="H221" i="7"/>
  <c r="G221" i="7"/>
  <c r="I220" i="7"/>
  <c r="H220" i="7"/>
  <c r="G220" i="7"/>
  <c r="I219" i="7"/>
  <c r="H219" i="7"/>
  <c r="G219" i="7"/>
  <c r="I218" i="7"/>
  <c r="H218" i="7"/>
  <c r="G218" i="7"/>
  <c r="I217" i="7"/>
  <c r="H217" i="7"/>
  <c r="G217" i="7"/>
  <c r="I216" i="7"/>
  <c r="H216" i="7"/>
  <c r="G216" i="7"/>
  <c r="I215" i="7"/>
  <c r="H215" i="7"/>
  <c r="G215" i="7"/>
  <c r="I214" i="7"/>
  <c r="H214" i="7"/>
  <c r="G214" i="7"/>
  <c r="I213" i="7"/>
  <c r="H213" i="7"/>
  <c r="G213" i="7"/>
  <c r="I212" i="7"/>
  <c r="H212" i="7"/>
  <c r="G212" i="7"/>
  <c r="I211" i="7"/>
  <c r="H211" i="7"/>
  <c r="G211" i="7"/>
  <c r="I210" i="7"/>
  <c r="H210" i="7"/>
  <c r="G210" i="7"/>
  <c r="I209" i="7"/>
  <c r="H209" i="7"/>
  <c r="G209" i="7"/>
  <c r="I208" i="7"/>
  <c r="H208" i="7"/>
  <c r="G208" i="7"/>
  <c r="I207" i="7"/>
  <c r="H207" i="7"/>
  <c r="G207" i="7"/>
  <c r="I206" i="7"/>
  <c r="H206" i="7"/>
  <c r="G206" i="7"/>
  <c r="I205" i="7"/>
  <c r="H205" i="7"/>
  <c r="G205" i="7"/>
  <c r="I204" i="7"/>
  <c r="H204" i="7"/>
  <c r="G204" i="7"/>
  <c r="I203" i="7"/>
  <c r="H203" i="7"/>
  <c r="G203" i="7"/>
  <c r="I202" i="7"/>
  <c r="H202" i="7"/>
  <c r="G202" i="7"/>
  <c r="I201" i="7"/>
  <c r="H201" i="7"/>
  <c r="G201" i="7"/>
  <c r="I200" i="7"/>
  <c r="H200" i="7"/>
  <c r="G200" i="7"/>
  <c r="I199" i="7"/>
  <c r="H199" i="7"/>
  <c r="G199" i="7"/>
  <c r="I198" i="7"/>
  <c r="H198" i="7"/>
  <c r="G198" i="7"/>
  <c r="I197" i="7"/>
  <c r="H197" i="7"/>
  <c r="G197" i="7"/>
  <c r="I196" i="7"/>
  <c r="H196" i="7"/>
  <c r="G196" i="7"/>
  <c r="I195" i="7"/>
  <c r="H195" i="7"/>
  <c r="G195" i="7"/>
  <c r="I194" i="7"/>
  <c r="H194" i="7"/>
  <c r="G194" i="7"/>
  <c r="I193" i="7"/>
  <c r="H193" i="7"/>
  <c r="G193" i="7"/>
  <c r="I192" i="7"/>
  <c r="H192" i="7"/>
  <c r="G192" i="7"/>
  <c r="I191" i="7"/>
  <c r="H191" i="7"/>
  <c r="G191" i="7"/>
  <c r="I190" i="7"/>
  <c r="H190" i="7"/>
  <c r="G190" i="7"/>
  <c r="I189" i="7"/>
  <c r="H189" i="7"/>
  <c r="G189" i="7"/>
  <c r="I188" i="7"/>
  <c r="H188" i="7"/>
  <c r="G188" i="7"/>
  <c r="I187" i="7"/>
  <c r="H187" i="7"/>
  <c r="G187" i="7"/>
  <c r="I186" i="7"/>
  <c r="H186" i="7"/>
  <c r="G186" i="7"/>
  <c r="I185" i="7"/>
  <c r="H185" i="7"/>
  <c r="G185" i="7"/>
  <c r="I184" i="7"/>
  <c r="H184" i="7"/>
  <c r="G184" i="7"/>
  <c r="I183" i="7"/>
  <c r="H183" i="7"/>
  <c r="G183" i="7"/>
  <c r="I182" i="7"/>
  <c r="H182" i="7"/>
  <c r="G182" i="7"/>
  <c r="I181" i="7"/>
  <c r="H181" i="7"/>
  <c r="G181" i="7"/>
  <c r="I180" i="7"/>
  <c r="H180" i="7"/>
  <c r="G180" i="7"/>
  <c r="I179" i="7"/>
  <c r="H179" i="7"/>
  <c r="G179" i="7"/>
  <c r="I178" i="7"/>
  <c r="H178" i="7"/>
  <c r="G178" i="7"/>
  <c r="I177" i="7"/>
  <c r="H177" i="7"/>
  <c r="G177" i="7"/>
  <c r="I176" i="7"/>
  <c r="H176" i="7"/>
  <c r="G176" i="7"/>
  <c r="I175" i="7"/>
  <c r="H175" i="7"/>
  <c r="G175" i="7"/>
  <c r="I174" i="7"/>
  <c r="H174" i="7"/>
  <c r="G174" i="7"/>
  <c r="I173" i="7"/>
  <c r="H173" i="7"/>
  <c r="G173" i="7"/>
  <c r="I172" i="7"/>
  <c r="H172" i="7"/>
  <c r="G172" i="7"/>
  <c r="I171" i="7"/>
  <c r="H171" i="7"/>
  <c r="G171" i="7"/>
  <c r="I170" i="7"/>
  <c r="H170" i="7"/>
  <c r="G170" i="7"/>
  <c r="I169" i="7"/>
  <c r="H169" i="7"/>
  <c r="G169" i="7"/>
  <c r="I168" i="7"/>
  <c r="H168" i="7"/>
  <c r="G168" i="7"/>
  <c r="I167" i="7"/>
  <c r="H167" i="7"/>
  <c r="G167" i="7"/>
  <c r="I166" i="7"/>
  <c r="H166" i="7"/>
  <c r="G166" i="7"/>
  <c r="I165" i="7"/>
  <c r="H165" i="7"/>
  <c r="G165" i="7"/>
  <c r="I164" i="7"/>
  <c r="H164" i="7"/>
  <c r="G164" i="7"/>
  <c r="I163" i="7"/>
  <c r="H163" i="7"/>
  <c r="G163" i="7"/>
  <c r="I162" i="7"/>
  <c r="H162" i="7"/>
  <c r="G162" i="7"/>
  <c r="I161" i="7"/>
  <c r="H161" i="7"/>
  <c r="G161" i="7"/>
  <c r="I160" i="7"/>
  <c r="H160" i="7"/>
  <c r="G160" i="7"/>
  <c r="I159" i="7"/>
  <c r="H159" i="7"/>
  <c r="G159" i="7"/>
  <c r="I158" i="7"/>
  <c r="H158" i="7"/>
  <c r="G158" i="7"/>
  <c r="I157" i="7"/>
  <c r="H157" i="7"/>
  <c r="G157" i="7"/>
  <c r="I156" i="7"/>
  <c r="H156" i="7"/>
  <c r="G156" i="7"/>
  <c r="I155" i="7"/>
  <c r="H155" i="7"/>
  <c r="G155" i="7"/>
  <c r="I154" i="7"/>
  <c r="H154" i="7"/>
  <c r="G154" i="7"/>
  <c r="I153" i="7"/>
  <c r="H153" i="7"/>
  <c r="G153" i="7"/>
  <c r="I152" i="7"/>
  <c r="H152" i="7"/>
  <c r="G152" i="7"/>
  <c r="I151" i="7"/>
  <c r="H151" i="7"/>
  <c r="G151" i="7"/>
  <c r="I150" i="7"/>
  <c r="H150" i="7"/>
  <c r="G150" i="7"/>
  <c r="I149" i="7"/>
  <c r="H149" i="7"/>
  <c r="G149" i="7"/>
  <c r="I148" i="7"/>
  <c r="H148" i="7"/>
  <c r="G148" i="7"/>
  <c r="I147" i="7"/>
  <c r="H147" i="7"/>
  <c r="G147" i="7"/>
  <c r="I146" i="7"/>
  <c r="H146" i="7"/>
  <c r="G146" i="7"/>
  <c r="I145" i="7"/>
  <c r="H145" i="7"/>
  <c r="G145" i="7"/>
  <c r="I144" i="7"/>
  <c r="H144" i="7"/>
  <c r="G144" i="7"/>
  <c r="I143" i="7"/>
  <c r="H143" i="7"/>
  <c r="G143" i="7"/>
  <c r="I142" i="7"/>
  <c r="H142" i="7"/>
  <c r="G142" i="7"/>
  <c r="I141" i="7"/>
  <c r="H141" i="7"/>
  <c r="G141" i="7"/>
  <c r="I140" i="7"/>
  <c r="H140" i="7"/>
  <c r="G140" i="7"/>
  <c r="I139" i="7"/>
  <c r="H139" i="7"/>
  <c r="G139" i="7"/>
  <c r="I138" i="7"/>
  <c r="H138" i="7"/>
  <c r="G138" i="7"/>
  <c r="I137" i="7"/>
  <c r="H137" i="7"/>
  <c r="G137" i="7"/>
  <c r="I136" i="7"/>
  <c r="H136" i="7"/>
  <c r="G136" i="7"/>
  <c r="I135" i="7"/>
  <c r="H135" i="7"/>
  <c r="G135" i="7"/>
  <c r="I134" i="7"/>
  <c r="H134" i="7"/>
  <c r="G134" i="7"/>
  <c r="I133" i="7"/>
  <c r="H133" i="7"/>
  <c r="G133" i="7"/>
  <c r="I132" i="7"/>
  <c r="H132" i="7"/>
  <c r="G132" i="7"/>
  <c r="I131" i="7"/>
  <c r="H131" i="7"/>
  <c r="G131" i="7"/>
  <c r="I130" i="7"/>
  <c r="H130" i="7"/>
  <c r="G130" i="7"/>
  <c r="I129" i="7"/>
  <c r="H129" i="7"/>
  <c r="G129" i="7"/>
  <c r="I128" i="7"/>
  <c r="H128" i="7"/>
  <c r="G128" i="7"/>
  <c r="I127" i="7"/>
  <c r="H127" i="7"/>
  <c r="G127" i="7"/>
  <c r="I126" i="7"/>
  <c r="H126" i="7"/>
  <c r="G126" i="7"/>
  <c r="I125" i="7"/>
  <c r="H125" i="7"/>
  <c r="G125" i="7"/>
  <c r="I124" i="7"/>
  <c r="H124" i="7"/>
  <c r="G124" i="7"/>
  <c r="I123" i="7"/>
  <c r="H123" i="7"/>
  <c r="G123" i="7"/>
  <c r="I122" i="7"/>
  <c r="H122" i="7"/>
  <c r="G122" i="7"/>
  <c r="I121" i="7"/>
  <c r="H121" i="7"/>
  <c r="G121" i="7"/>
  <c r="I120" i="7"/>
  <c r="H120" i="7"/>
  <c r="G120" i="7"/>
  <c r="I119" i="7"/>
  <c r="H119" i="7"/>
  <c r="G119" i="7"/>
  <c r="I118" i="7"/>
  <c r="H118" i="7"/>
  <c r="G118" i="7"/>
  <c r="I117" i="7"/>
  <c r="H117" i="7"/>
  <c r="G117" i="7"/>
  <c r="I116" i="7"/>
  <c r="H116" i="7"/>
  <c r="G116" i="7"/>
  <c r="I115" i="7"/>
  <c r="H115" i="7"/>
  <c r="G115" i="7"/>
  <c r="I114" i="7"/>
  <c r="H114" i="7"/>
  <c r="G114" i="7"/>
  <c r="I113" i="7"/>
  <c r="H113" i="7"/>
  <c r="G113" i="7"/>
  <c r="I112" i="7"/>
  <c r="H112" i="7"/>
  <c r="G112" i="7"/>
  <c r="I111" i="7"/>
  <c r="H111" i="7"/>
  <c r="G111" i="7"/>
  <c r="I110" i="7"/>
  <c r="H110" i="7"/>
  <c r="G110" i="7"/>
  <c r="I109" i="7"/>
  <c r="H109" i="7"/>
  <c r="G109" i="7"/>
  <c r="I108" i="7"/>
  <c r="H108" i="7"/>
  <c r="G108" i="7"/>
  <c r="I107" i="7"/>
  <c r="H107" i="7"/>
  <c r="G107" i="7"/>
  <c r="I106" i="7"/>
  <c r="H106" i="7"/>
  <c r="G106" i="7"/>
  <c r="I105" i="7"/>
  <c r="H105" i="7"/>
  <c r="G105" i="7"/>
  <c r="I104" i="7"/>
  <c r="H104" i="7"/>
  <c r="G104" i="7"/>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G10" i="7"/>
  <c r="I9" i="7"/>
  <c r="H9" i="7"/>
  <c r="G9" i="7"/>
  <c r="I8" i="7"/>
  <c r="H8" i="7"/>
  <c r="G8" i="7"/>
  <c r="I7" i="7"/>
  <c r="H7" i="7"/>
  <c r="G7" i="7"/>
  <c r="I6" i="7"/>
  <c r="H6" i="7"/>
  <c r="G6" i="7"/>
  <c r="I5" i="7"/>
  <c r="H5" i="7"/>
  <c r="G5" i="7"/>
  <c r="I4" i="7"/>
  <c r="H4" i="7"/>
  <c r="G4" i="7"/>
  <c r="I3" i="7"/>
  <c r="H3" i="7"/>
  <c r="G3" i="7"/>
  <c r="I2" i="7"/>
  <c r="H2" i="7"/>
  <c r="G2" i="7"/>
  <c r="C12" i="4"/>
  <c r="C10" i="4"/>
  <c r="B12" i="4"/>
</calcChain>
</file>

<file path=xl/sharedStrings.xml><?xml version="1.0" encoding="utf-8"?>
<sst xmlns="http://schemas.openxmlformats.org/spreadsheetml/2006/main" count="1011" uniqueCount="175">
  <si>
    <t>Category</t>
  </si>
  <si>
    <t>Income/Expense</t>
  </si>
  <si>
    <t>Amount</t>
  </si>
  <si>
    <t>CUB - online payment</t>
  </si>
  <si>
    <t>Food</t>
  </si>
  <si>
    <t>Brownie</t>
  </si>
  <si>
    <t>Expense</t>
  </si>
  <si>
    <t>Other</t>
  </si>
  <si>
    <t>To lended people</t>
  </si>
  <si>
    <t>Dinner</t>
  </si>
  <si>
    <t>Transportation</t>
  </si>
  <si>
    <t>Metro</t>
  </si>
  <si>
    <t>Snacks</t>
  </si>
  <si>
    <t>From vicky</t>
  </si>
  <si>
    <t>Income</t>
  </si>
  <si>
    <t>From dad</t>
  </si>
  <si>
    <t>Pizza</t>
  </si>
  <si>
    <t>From kumara</t>
  </si>
  <si>
    <t>Lunch</t>
  </si>
  <si>
    <t>To karthi</t>
  </si>
  <si>
    <t>Tea lights</t>
  </si>
  <si>
    <t>Household</t>
  </si>
  <si>
    <t>Creamstone</t>
  </si>
  <si>
    <t>Tamen</t>
  </si>
  <si>
    <t>Apparel</t>
  </si>
  <si>
    <t>Hoodie for gobi</t>
  </si>
  <si>
    <t>Eggs</t>
  </si>
  <si>
    <t>Earphone</t>
  </si>
  <si>
    <t>It better be worth it</t>
  </si>
  <si>
    <t>Travel to koyambedu</t>
  </si>
  <si>
    <t>Stuffs</t>
  </si>
  <si>
    <t>Train cbe to chn</t>
  </si>
  <si>
    <t>Random stuff for drinks</t>
  </si>
  <si>
    <t>Bus ticket</t>
  </si>
  <si>
    <t>Took from sbi</t>
  </si>
  <si>
    <t>Ramen with gobi</t>
  </si>
  <si>
    <t>To auto anna</t>
  </si>
  <si>
    <t>To egmore</t>
  </si>
  <si>
    <t>Kfc dinner</t>
  </si>
  <si>
    <t>Side dishes</t>
  </si>
  <si>
    <t xml:space="preserve">Kfc </t>
  </si>
  <si>
    <t xml:space="preserve">Games </t>
  </si>
  <si>
    <t>Dinner with aravind and buddies</t>
  </si>
  <si>
    <t>Mirror</t>
  </si>
  <si>
    <t>Dinner with aravind</t>
  </si>
  <si>
    <t>Bean bag</t>
  </si>
  <si>
    <t>Auto to Gobi's place</t>
  </si>
  <si>
    <t>Cakepark</t>
  </si>
  <si>
    <t>To kumara</t>
  </si>
  <si>
    <t>To chennai</t>
  </si>
  <si>
    <t>To gobi</t>
  </si>
  <si>
    <t>Shawarma</t>
  </si>
  <si>
    <t>Good soup</t>
  </si>
  <si>
    <t>To gowdham</t>
  </si>
  <si>
    <t>Parotta</t>
  </si>
  <si>
    <t>Vnr to apk</t>
  </si>
  <si>
    <t>To vicky</t>
  </si>
  <si>
    <t>To ksr station</t>
  </si>
  <si>
    <t xml:space="preserve">Cycle gap </t>
  </si>
  <si>
    <t>Brunch</t>
  </si>
  <si>
    <t>Rapido to pg</t>
  </si>
  <si>
    <t>Sent to barath</t>
  </si>
  <si>
    <t>Banana</t>
  </si>
  <si>
    <t>Lunch with company</t>
  </si>
  <si>
    <t>To vishnu</t>
  </si>
  <si>
    <t>Zinger box meal</t>
  </si>
  <si>
    <t>Vishnu 100 gowdham 25</t>
  </si>
  <si>
    <t>Paani poori</t>
  </si>
  <si>
    <t>Kfc date with myself</t>
  </si>
  <si>
    <t>Lemon tea</t>
  </si>
  <si>
    <t>Train to vnr</t>
  </si>
  <si>
    <t>Snack</t>
  </si>
  <si>
    <t>Pepsi</t>
  </si>
  <si>
    <t>Sent to vicky</t>
  </si>
  <si>
    <t>Snacks with preethi and azar</t>
  </si>
  <si>
    <t>Badminton</t>
  </si>
  <si>
    <t>Lunch + chocolate for preethi</t>
  </si>
  <si>
    <t>Snack with preethi</t>
  </si>
  <si>
    <t>Eve snack</t>
  </si>
  <si>
    <t>Bus to Bangalore</t>
  </si>
  <si>
    <t>Kumara</t>
  </si>
  <si>
    <t>Siva + 100 cash</t>
  </si>
  <si>
    <t>Gundan + prasanna</t>
  </si>
  <si>
    <t>From gowdham</t>
  </si>
  <si>
    <t>Lunch pongal</t>
  </si>
  <si>
    <t>Recharge by gowdham</t>
  </si>
  <si>
    <t>Lunch with not preethi</t>
  </si>
  <si>
    <t>Friday snacks with preethi gang</t>
  </si>
  <si>
    <t>Lunch with gowdham</t>
  </si>
  <si>
    <t>Rent</t>
  </si>
  <si>
    <t>Coffee + biscuit</t>
  </si>
  <si>
    <t>From barath and shakur</t>
  </si>
  <si>
    <t>Ketch up</t>
  </si>
  <si>
    <t>Dinner with roommate</t>
  </si>
  <si>
    <t>Bingo</t>
  </si>
  <si>
    <t>Lended money returned to vishnu</t>
  </si>
  <si>
    <t>Lended money returned to kumara</t>
  </si>
  <si>
    <t>Jan 2nd with shakur and barath</t>
  </si>
  <si>
    <t>To gobi 1st 1/4th</t>
  </si>
  <si>
    <t>To abijith and to vicky lend money returned</t>
  </si>
  <si>
    <t>Refund for bus ticket</t>
  </si>
  <si>
    <t>Education</t>
  </si>
  <si>
    <t>Arrear and reval fee</t>
  </si>
  <si>
    <t>Salary</t>
  </si>
  <si>
    <t>Sent to preethi</t>
  </si>
  <si>
    <t>Dairy milk</t>
  </si>
  <si>
    <t>From barath</t>
  </si>
  <si>
    <t>From shakur</t>
  </si>
  <si>
    <t>Lunch unlimited nv</t>
  </si>
  <si>
    <t>From abi</t>
  </si>
  <si>
    <t>Tablet to gowdham</t>
  </si>
  <si>
    <t>Dinner with barath</t>
  </si>
  <si>
    <t>Allowance</t>
  </si>
  <si>
    <t>To barath</t>
  </si>
  <si>
    <t>Pg to office</t>
  </si>
  <si>
    <t>Horlicks + kolakattai</t>
  </si>
  <si>
    <t>Bommasandra to pg</t>
  </si>
  <si>
    <t>From Deepak</t>
  </si>
  <si>
    <t>Water</t>
  </si>
  <si>
    <t>Rapido + toll</t>
  </si>
  <si>
    <t>Coffee and thattai</t>
  </si>
  <si>
    <t>Lunch with barath</t>
  </si>
  <si>
    <t>From ganesan</t>
  </si>
  <si>
    <t>Coconut water with stu</t>
  </si>
  <si>
    <t>Cab</t>
  </si>
  <si>
    <t>Books</t>
  </si>
  <si>
    <t>Corn</t>
  </si>
  <si>
    <t>Milk with bharath</t>
  </si>
  <si>
    <t>Beer</t>
  </si>
  <si>
    <t>Lemon tea with company</t>
  </si>
  <si>
    <t>Puffs and coffee</t>
  </si>
  <si>
    <t>Puffs</t>
  </si>
  <si>
    <t>Bun</t>
  </si>
  <si>
    <t>Taxi</t>
  </si>
  <si>
    <t>To siva</t>
  </si>
  <si>
    <t>To abijith</t>
  </si>
  <si>
    <t>To rahul</t>
  </si>
  <si>
    <t>Lended money</t>
  </si>
  <si>
    <t xml:space="preserve">Spiderman </t>
  </si>
  <si>
    <t>Gave to gowdham</t>
  </si>
  <si>
    <t>Egg</t>
  </si>
  <si>
    <t>Panipoori</t>
  </si>
  <si>
    <t>Breakfast</t>
  </si>
  <si>
    <t>Bharath birthday</t>
  </si>
  <si>
    <t>Zomato</t>
  </si>
  <si>
    <t>Dinner with gowdham</t>
  </si>
  <si>
    <t>Rapido</t>
  </si>
  <si>
    <t>apparel</t>
  </si>
  <si>
    <t>salary</t>
  </si>
  <si>
    <t>office</t>
  </si>
  <si>
    <t>Mode</t>
  </si>
  <si>
    <t>Sub category</t>
  </si>
  <si>
    <t>Debit/Credit</t>
  </si>
  <si>
    <t>Row Labels</t>
  </si>
  <si>
    <t>Grand Total</t>
  </si>
  <si>
    <t>Sum of Expense</t>
  </si>
  <si>
    <t>Sum of Debit/Credit</t>
  </si>
  <si>
    <t>Savings</t>
  </si>
  <si>
    <t>Date / Time</t>
  </si>
  <si>
    <t>Column Labels</t>
  </si>
  <si>
    <t>Jan</t>
  </si>
  <si>
    <t>Feb</t>
  </si>
  <si>
    <t>Mar</t>
  </si>
  <si>
    <t>Apr</t>
  </si>
  <si>
    <t>May</t>
  </si>
  <si>
    <t>Jun</t>
  </si>
  <si>
    <t>Jul</t>
  </si>
  <si>
    <t>Aug</t>
  </si>
  <si>
    <t>Sep</t>
  </si>
  <si>
    <t>Oct</t>
  </si>
  <si>
    <t>Nov</t>
  </si>
  <si>
    <t>Dec</t>
  </si>
  <si>
    <t>Sum of Income</t>
  </si>
  <si>
    <t>Sum of Amount</t>
  </si>
  <si>
    <t>Top 5 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</si>
</sst>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 #,##0;[Red]&quot;₹&quot;\ #,##0"/>
  </numFmts>
  <fonts count="2" x14ac:knownFonts="1">
    <font>
      <sz val="11"/>
      <color theme="1"/>
      <name val="Calibri"/>
      <family val="2"/>
      <scheme val="minor"/>
    </font>
    <font>
      <sz val="12"/>
      <color theme="5" tint="-0.249977111117893"/>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2" tint="-0.499984740745262"/>
        <bgColor indexed="64"/>
      </patternFill>
    </fill>
    <fill>
      <patternFill patternType="solid">
        <fgColor rgb="FFFFFF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3" borderId="0" xfId="0" applyFill="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0" fillId="4" borderId="0" xfId="0" applyFill="1" applyAlignment="1">
      <alignment horizontal="left"/>
    </xf>
    <xf numFmtId="1" fontId="0" fillId="4" borderId="0" xfId="0" applyNumberFormat="1" applyFill="1"/>
    <xf numFmtId="0" fontId="0" fillId="4" borderId="0" xfId="0" applyFill="1"/>
    <xf numFmtId="14" fontId="0" fillId="3" borderId="0" xfId="0" applyNumberFormat="1" applyFill="1"/>
    <xf numFmtId="14" fontId="0" fillId="0" borderId="0" xfId="0" applyNumberFormat="1"/>
    <xf numFmtId="165" fontId="0" fillId="0" borderId="0" xfId="0" applyNumberFormat="1"/>
    <xf numFmtId="0" fontId="1" fillId="5" borderId="0" xfId="0" applyFont="1" applyFill="1" applyAlignment="1">
      <alignment horizontal="left"/>
    </xf>
  </cellXfs>
  <cellStyles count="1">
    <cellStyle name="Normal" xfId="0" builtinId="0"/>
  </cellStyles>
  <dxfs count="4">
    <dxf>
      <numFmt numFmtId="1" formatCode="0"/>
    </dxf>
    <dxf>
      <fill>
        <patternFill patternType="solid">
          <fgColor indexed="64"/>
          <bgColor theme="6" tint="0.59999389629810485"/>
        </patternFill>
      </fill>
    </dxf>
    <dxf>
      <numFmt numFmtId="19" formatCode="dd/mm/yyyy"/>
    </dxf>
    <dxf>
      <fill>
        <patternFill patternType="solid">
          <fgColor indexed="64"/>
          <bgColor theme="2"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 mine.xlsx]expense!PivotTable1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expense!$A$4:$A$12</c:f>
              <c:strCache>
                <c:ptCount val="8"/>
                <c:pt idx="0">
                  <c:v>Allowance</c:v>
                </c:pt>
                <c:pt idx="1">
                  <c:v>apparel</c:v>
                </c:pt>
                <c:pt idx="2">
                  <c:v>Education</c:v>
                </c:pt>
                <c:pt idx="3">
                  <c:v>Food</c:v>
                </c:pt>
                <c:pt idx="4">
                  <c:v>Household</c:v>
                </c:pt>
                <c:pt idx="5">
                  <c:v>Other</c:v>
                </c:pt>
                <c:pt idx="6">
                  <c:v>salary</c:v>
                </c:pt>
                <c:pt idx="7">
                  <c:v>Transportation</c:v>
                </c:pt>
              </c:strCache>
            </c:strRef>
          </c:cat>
          <c:val>
            <c:numRef>
              <c:f>expense!$B$4:$B$12</c:f>
              <c:numCache>
                <c:formatCode>"₹"\ #,##0;[Red]"₹"\ #,##0</c:formatCode>
                <c:ptCount val="8"/>
                <c:pt idx="0">
                  <c:v>0</c:v>
                </c:pt>
                <c:pt idx="1">
                  <c:v>11674.72</c:v>
                </c:pt>
                <c:pt idx="2">
                  <c:v>14000</c:v>
                </c:pt>
                <c:pt idx="3">
                  <c:v>24607.760000000002</c:v>
                </c:pt>
                <c:pt idx="4">
                  <c:v>54810</c:v>
                </c:pt>
                <c:pt idx="5">
                  <c:v>28887</c:v>
                </c:pt>
                <c:pt idx="6">
                  <c:v>0</c:v>
                </c:pt>
                <c:pt idx="7">
                  <c:v>15873.8</c:v>
                </c:pt>
              </c:numCache>
            </c:numRef>
          </c:val>
          <c:extLst>
            <c:ext xmlns:c16="http://schemas.microsoft.com/office/drawing/2014/chart" uri="{C3380CC4-5D6E-409C-BE32-E72D297353CC}">
              <c16:uniqueId val="{00000000-C1E2-4486-A18D-06F1540B4BBB}"/>
            </c:ext>
          </c:extLst>
        </c:ser>
        <c:dLbls>
          <c:dLblPos val="outEnd"/>
          <c:showLegendKey val="0"/>
          <c:showVal val="1"/>
          <c:showCatName val="0"/>
          <c:showSerName val="0"/>
          <c:showPercent val="0"/>
          <c:showBubbleSize val="0"/>
        </c:dLbls>
        <c:gapWidth val="182"/>
        <c:axId val="1154840127"/>
        <c:axId val="1154827231"/>
      </c:barChart>
      <c:catAx>
        <c:axId val="115484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827231"/>
        <c:crosses val="autoZero"/>
        <c:auto val="1"/>
        <c:lblAlgn val="ctr"/>
        <c:lblOffset val="100"/>
        <c:noMultiLvlLbl val="0"/>
      </c:catAx>
      <c:valAx>
        <c:axId val="11548272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84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 mine.xlsx]months!PivotTable10</c:name>
    <c:fmtId val="5"/>
  </c:pivotSource>
  <c:chart>
    <c:autoTitleDeleted val="1"/>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months!$E$3</c:f>
              <c:strCache>
                <c:ptCount val="1"/>
                <c:pt idx="0">
                  <c:v>Total</c:v>
                </c:pt>
              </c:strCache>
            </c:strRef>
          </c:tx>
          <c:spPr>
            <a:solidFill>
              <a:schemeClr val="accent1"/>
            </a:solidFill>
            <a:ln>
              <a:noFill/>
            </a:ln>
            <a:effectLst/>
            <a:sp3d/>
          </c:spPr>
          <c:invertIfNegative val="0"/>
          <c:cat>
            <c:strRef>
              <c:f>months!$D$4:$D$16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months!$E$4:$E$16</c:f>
              <c:numCache>
                <c:formatCode>General</c:formatCode>
                <c:ptCount val="12"/>
                <c:pt idx="0">
                  <c:v>67975</c:v>
                </c:pt>
                <c:pt idx="1">
                  <c:v>55000</c:v>
                </c:pt>
                <c:pt idx="2">
                  <c:v>56641</c:v>
                </c:pt>
                <c:pt idx="3">
                  <c:v>55000</c:v>
                </c:pt>
                <c:pt idx="4">
                  <c:v>55000</c:v>
                </c:pt>
                <c:pt idx="5">
                  <c:v>55440</c:v>
                </c:pt>
                <c:pt idx="6">
                  <c:v>55300</c:v>
                </c:pt>
                <c:pt idx="7">
                  <c:v>58010</c:v>
                </c:pt>
                <c:pt idx="8">
                  <c:v>55270</c:v>
                </c:pt>
                <c:pt idx="9">
                  <c:v>55401</c:v>
                </c:pt>
                <c:pt idx="10">
                  <c:v>57650</c:v>
                </c:pt>
                <c:pt idx="11">
                  <c:v>71460</c:v>
                </c:pt>
              </c:numCache>
            </c:numRef>
          </c:val>
          <c:extLst>
            <c:ext xmlns:c16="http://schemas.microsoft.com/office/drawing/2014/chart" uri="{C3380CC4-5D6E-409C-BE32-E72D297353CC}">
              <c16:uniqueId val="{00000000-1161-46BB-8415-9E6C62D564F0}"/>
            </c:ext>
          </c:extLst>
        </c:ser>
        <c:dLbls>
          <c:showLegendKey val="0"/>
          <c:showVal val="0"/>
          <c:showCatName val="0"/>
          <c:showSerName val="0"/>
          <c:showPercent val="0"/>
          <c:showBubbleSize val="0"/>
        </c:dLbls>
        <c:gapWidth val="150"/>
        <c:shape val="box"/>
        <c:axId val="131219215"/>
        <c:axId val="131224623"/>
        <c:axId val="0"/>
      </c:bar3DChart>
      <c:catAx>
        <c:axId val="131219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solidFill>
                <a:latin typeface="+mn-lt"/>
                <a:ea typeface="+mn-ea"/>
                <a:cs typeface="+mn-cs"/>
              </a:defRPr>
            </a:pPr>
            <a:endParaRPr lang="en-US"/>
          </a:p>
        </c:txPr>
        <c:crossAx val="131224623"/>
        <c:crosses val="autoZero"/>
        <c:auto val="1"/>
        <c:lblAlgn val="ctr"/>
        <c:lblOffset val="100"/>
        <c:noMultiLvlLbl val="0"/>
      </c:catAx>
      <c:valAx>
        <c:axId val="131224623"/>
        <c:scaling>
          <c:orientation val="minMax"/>
        </c:scaling>
        <c:delete val="0"/>
        <c:axPos val="l"/>
        <c:majorGridlines>
          <c:spPr>
            <a:ln w="9525" cap="flat" cmpd="sng" algn="ctr">
              <a:no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21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 mine.xlsx]save per month!PivotTable12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'save per month'!$B$3</c:f>
              <c:strCache>
                <c:ptCount val="1"/>
                <c:pt idx="0">
                  <c:v>Total</c:v>
                </c:pt>
              </c:strCache>
            </c:strRef>
          </c:tx>
          <c:spPr>
            <a:ln w="28575" cap="rnd">
              <a:solidFill>
                <a:schemeClr val="accent1"/>
              </a:solidFill>
              <a:round/>
            </a:ln>
            <a:effectLst/>
          </c:spPr>
          <c:marker>
            <c:symbol val="none"/>
          </c:marker>
          <c:cat>
            <c:strRef>
              <c:f>'save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'save per month'!$B$4:$B$16</c:f>
              <c:numCache>
                <c:formatCode>0</c:formatCode>
                <c:ptCount val="12"/>
                <c:pt idx="0">
                  <c:v>54730.85</c:v>
                </c:pt>
                <c:pt idx="1">
                  <c:v>37799.049999999996</c:v>
                </c:pt>
                <c:pt idx="2">
                  <c:v>45496</c:v>
                </c:pt>
                <c:pt idx="3">
                  <c:v>34261</c:v>
                </c:pt>
                <c:pt idx="4">
                  <c:v>46054.28</c:v>
                </c:pt>
                <c:pt idx="5">
                  <c:v>42788.19</c:v>
                </c:pt>
                <c:pt idx="6">
                  <c:v>46606</c:v>
                </c:pt>
                <c:pt idx="7">
                  <c:v>52299</c:v>
                </c:pt>
                <c:pt idx="8">
                  <c:v>48608</c:v>
                </c:pt>
                <c:pt idx="9">
                  <c:v>41880</c:v>
                </c:pt>
                <c:pt idx="10">
                  <c:v>50337.1</c:v>
                </c:pt>
                <c:pt idx="11">
                  <c:v>47434.25</c:v>
                </c:pt>
              </c:numCache>
            </c:numRef>
          </c:val>
          <c:smooth val="0"/>
          <c:extLst>
            <c:ext xmlns:c16="http://schemas.microsoft.com/office/drawing/2014/chart" uri="{C3380CC4-5D6E-409C-BE32-E72D297353CC}">
              <c16:uniqueId val="{00000000-9DC7-442E-BA25-061F86E672EF}"/>
            </c:ext>
          </c:extLst>
        </c:ser>
        <c:dLbls>
          <c:showLegendKey val="0"/>
          <c:showVal val="0"/>
          <c:showCatName val="0"/>
          <c:showSerName val="0"/>
          <c:showPercent val="0"/>
          <c:showBubbleSize val="0"/>
        </c:dLbls>
        <c:smooth val="0"/>
        <c:axId val="283409583"/>
        <c:axId val="283409167"/>
      </c:lineChart>
      <c:catAx>
        <c:axId val="2834095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3409167"/>
        <c:crosses val="autoZero"/>
        <c:auto val="1"/>
        <c:lblAlgn val="ctr"/>
        <c:lblOffset val="100"/>
        <c:noMultiLvlLbl val="0"/>
      </c:catAx>
      <c:valAx>
        <c:axId val="2834091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34095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 mine.xlsx]category!PivotTable11</c:name>
    <c:fmtId val="1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category!$B$3:$B$4</c:f>
              <c:strCache>
                <c:ptCount val="1"/>
                <c:pt idx="0">
                  <c:v>Jan</c:v>
                </c:pt>
              </c:strCache>
            </c:strRef>
          </c:tx>
          <c:spPr>
            <a:solidFill>
              <a:schemeClr val="accent1"/>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category!$B$5:$B$12</c:f>
              <c:numCache>
                <c:formatCode>0</c:formatCode>
                <c:ptCount val="8"/>
                <c:pt idx="0">
                  <c:v>73</c:v>
                </c:pt>
                <c:pt idx="1">
                  <c:v>0</c:v>
                </c:pt>
                <c:pt idx="2">
                  <c:v>1400</c:v>
                </c:pt>
                <c:pt idx="3">
                  <c:v>6667</c:v>
                </c:pt>
                <c:pt idx="4">
                  <c:v>4904.1499999999996</c:v>
                </c:pt>
                <c:pt idx="6">
                  <c:v>200</c:v>
                </c:pt>
                <c:pt idx="7">
                  <c:v>0</c:v>
                </c:pt>
              </c:numCache>
            </c:numRef>
          </c:val>
          <c:extLst>
            <c:ext xmlns:c16="http://schemas.microsoft.com/office/drawing/2014/chart" uri="{C3380CC4-5D6E-409C-BE32-E72D297353CC}">
              <c16:uniqueId val="{00000026-066A-408C-B6FC-153C4B62C905}"/>
            </c:ext>
          </c:extLst>
        </c:ser>
        <c:ser>
          <c:idx val="1"/>
          <c:order val="1"/>
          <c:tx>
            <c:strRef>
              <c:f>category!$C$3:$C$4</c:f>
              <c:strCache>
                <c:ptCount val="1"/>
                <c:pt idx="0">
                  <c:v>Feb</c:v>
                </c:pt>
              </c:strCache>
            </c:strRef>
          </c:tx>
          <c:spPr>
            <a:solidFill>
              <a:schemeClr val="accent2"/>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category!$C$5:$C$12</c:f>
              <c:numCache>
                <c:formatCode>0</c:formatCode>
                <c:ptCount val="8"/>
                <c:pt idx="0">
                  <c:v>6570.8</c:v>
                </c:pt>
                <c:pt idx="1">
                  <c:v>0</c:v>
                </c:pt>
                <c:pt idx="2">
                  <c:v>158</c:v>
                </c:pt>
                <c:pt idx="3">
                  <c:v>3336</c:v>
                </c:pt>
                <c:pt idx="4">
                  <c:v>3037.15</c:v>
                </c:pt>
                <c:pt idx="6">
                  <c:v>4099</c:v>
                </c:pt>
              </c:numCache>
            </c:numRef>
          </c:val>
          <c:extLst>
            <c:ext xmlns:c16="http://schemas.microsoft.com/office/drawing/2014/chart" uri="{C3380CC4-5D6E-409C-BE32-E72D297353CC}">
              <c16:uniqueId val="{00000027-066A-408C-B6FC-153C4B62C905}"/>
            </c:ext>
          </c:extLst>
        </c:ser>
        <c:ser>
          <c:idx val="2"/>
          <c:order val="2"/>
          <c:tx>
            <c:strRef>
              <c:f>category!$D$3:$D$4</c:f>
              <c:strCache>
                <c:ptCount val="1"/>
                <c:pt idx="0">
                  <c:v>Mar</c:v>
                </c:pt>
              </c:strCache>
            </c:strRef>
          </c:tx>
          <c:spPr>
            <a:solidFill>
              <a:schemeClr val="accent3"/>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category!$D$5:$D$12</c:f>
              <c:numCache>
                <c:formatCode>0</c:formatCode>
                <c:ptCount val="8"/>
                <c:pt idx="0">
                  <c:v>1518</c:v>
                </c:pt>
                <c:pt idx="1">
                  <c:v>0</c:v>
                </c:pt>
                <c:pt idx="2">
                  <c:v>150</c:v>
                </c:pt>
                <c:pt idx="3">
                  <c:v>5120</c:v>
                </c:pt>
                <c:pt idx="4">
                  <c:v>360</c:v>
                </c:pt>
                <c:pt idx="6">
                  <c:v>3997</c:v>
                </c:pt>
              </c:numCache>
            </c:numRef>
          </c:val>
          <c:extLst>
            <c:ext xmlns:c16="http://schemas.microsoft.com/office/drawing/2014/chart" uri="{C3380CC4-5D6E-409C-BE32-E72D297353CC}">
              <c16:uniqueId val="{00000028-066A-408C-B6FC-153C4B62C905}"/>
            </c:ext>
          </c:extLst>
        </c:ser>
        <c:ser>
          <c:idx val="3"/>
          <c:order val="3"/>
          <c:tx>
            <c:strRef>
              <c:f>category!$E$3:$E$4</c:f>
              <c:strCache>
                <c:ptCount val="1"/>
                <c:pt idx="0">
                  <c:v>Apr</c:v>
                </c:pt>
              </c:strCache>
            </c:strRef>
          </c:tx>
          <c:spPr>
            <a:solidFill>
              <a:schemeClr val="accent4"/>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category!$E$5:$E$12</c:f>
              <c:numCache>
                <c:formatCode>0</c:formatCode>
                <c:ptCount val="8"/>
                <c:pt idx="0">
                  <c:v>506</c:v>
                </c:pt>
                <c:pt idx="1">
                  <c:v>0</c:v>
                </c:pt>
                <c:pt idx="2">
                  <c:v>380</c:v>
                </c:pt>
                <c:pt idx="3">
                  <c:v>5180</c:v>
                </c:pt>
                <c:pt idx="4">
                  <c:v>673</c:v>
                </c:pt>
                <c:pt idx="5">
                  <c:v>14000</c:v>
                </c:pt>
              </c:numCache>
            </c:numRef>
          </c:val>
          <c:extLst>
            <c:ext xmlns:c16="http://schemas.microsoft.com/office/drawing/2014/chart" uri="{C3380CC4-5D6E-409C-BE32-E72D297353CC}">
              <c16:uniqueId val="{00000029-066A-408C-B6FC-153C4B62C905}"/>
            </c:ext>
          </c:extLst>
        </c:ser>
        <c:ser>
          <c:idx val="4"/>
          <c:order val="4"/>
          <c:tx>
            <c:strRef>
              <c:f>category!$F$3:$F$4</c:f>
              <c:strCache>
                <c:ptCount val="1"/>
                <c:pt idx="0">
                  <c:v>May</c:v>
                </c:pt>
              </c:strCache>
            </c:strRef>
          </c:tx>
          <c:spPr>
            <a:solidFill>
              <a:schemeClr val="accent5"/>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category!$F$5:$F$12</c:f>
              <c:numCache>
                <c:formatCode>0</c:formatCode>
                <c:ptCount val="8"/>
                <c:pt idx="0">
                  <c:v>650</c:v>
                </c:pt>
                <c:pt idx="1">
                  <c:v>0</c:v>
                </c:pt>
                <c:pt idx="2">
                  <c:v>1070</c:v>
                </c:pt>
                <c:pt idx="3">
                  <c:v>5120</c:v>
                </c:pt>
                <c:pt idx="4">
                  <c:v>742</c:v>
                </c:pt>
                <c:pt idx="6">
                  <c:v>1363.72</c:v>
                </c:pt>
              </c:numCache>
            </c:numRef>
          </c:val>
          <c:extLst>
            <c:ext xmlns:c16="http://schemas.microsoft.com/office/drawing/2014/chart" uri="{C3380CC4-5D6E-409C-BE32-E72D297353CC}">
              <c16:uniqueId val="{0000002A-066A-408C-B6FC-153C4B62C905}"/>
            </c:ext>
          </c:extLst>
        </c:ser>
        <c:ser>
          <c:idx val="5"/>
          <c:order val="5"/>
          <c:tx>
            <c:strRef>
              <c:f>category!$G$3:$G$4</c:f>
              <c:strCache>
                <c:ptCount val="1"/>
                <c:pt idx="0">
                  <c:v>Jun</c:v>
                </c:pt>
              </c:strCache>
            </c:strRef>
          </c:tx>
          <c:spPr>
            <a:solidFill>
              <a:schemeClr val="accent6"/>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category!$G$5:$G$12</c:f>
              <c:numCache>
                <c:formatCode>0</c:formatCode>
                <c:ptCount val="8"/>
                <c:pt idx="0">
                  <c:v>1429</c:v>
                </c:pt>
                <c:pt idx="1">
                  <c:v>0</c:v>
                </c:pt>
                <c:pt idx="2">
                  <c:v>4500</c:v>
                </c:pt>
                <c:pt idx="3">
                  <c:v>4120</c:v>
                </c:pt>
                <c:pt idx="4">
                  <c:v>2602.81</c:v>
                </c:pt>
              </c:numCache>
            </c:numRef>
          </c:val>
          <c:extLst>
            <c:ext xmlns:c16="http://schemas.microsoft.com/office/drawing/2014/chart" uri="{C3380CC4-5D6E-409C-BE32-E72D297353CC}">
              <c16:uniqueId val="{0000002B-066A-408C-B6FC-153C4B62C905}"/>
            </c:ext>
          </c:extLst>
        </c:ser>
        <c:ser>
          <c:idx val="6"/>
          <c:order val="6"/>
          <c:tx>
            <c:strRef>
              <c:f>category!$H$3:$H$4</c:f>
              <c:strCache>
                <c:ptCount val="1"/>
                <c:pt idx="0">
                  <c:v>Jul</c:v>
                </c:pt>
              </c:strCache>
            </c:strRef>
          </c:tx>
          <c:spPr>
            <a:solidFill>
              <a:schemeClr val="accent1">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category!$H$5:$H$12</c:f>
              <c:numCache>
                <c:formatCode>0</c:formatCode>
                <c:ptCount val="8"/>
                <c:pt idx="0">
                  <c:v>214</c:v>
                </c:pt>
                <c:pt idx="1">
                  <c:v>0</c:v>
                </c:pt>
                <c:pt idx="2">
                  <c:v>200</c:v>
                </c:pt>
                <c:pt idx="3">
                  <c:v>4620</c:v>
                </c:pt>
                <c:pt idx="4">
                  <c:v>2160</c:v>
                </c:pt>
                <c:pt idx="6">
                  <c:v>1500</c:v>
                </c:pt>
              </c:numCache>
            </c:numRef>
          </c:val>
          <c:extLst>
            <c:ext xmlns:c16="http://schemas.microsoft.com/office/drawing/2014/chart" uri="{C3380CC4-5D6E-409C-BE32-E72D297353CC}">
              <c16:uniqueId val="{0000002C-066A-408C-B6FC-153C4B62C905}"/>
            </c:ext>
          </c:extLst>
        </c:ser>
        <c:ser>
          <c:idx val="7"/>
          <c:order val="7"/>
          <c:tx>
            <c:strRef>
              <c:f>category!$I$3:$I$4</c:f>
              <c:strCache>
                <c:ptCount val="1"/>
                <c:pt idx="0">
                  <c:v>Aug</c:v>
                </c:pt>
              </c:strCache>
            </c:strRef>
          </c:tx>
          <c:spPr>
            <a:solidFill>
              <a:schemeClr val="accent2">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category!$I$5:$I$12</c:f>
              <c:numCache>
                <c:formatCode>0</c:formatCode>
                <c:ptCount val="8"/>
                <c:pt idx="0">
                  <c:v>181</c:v>
                </c:pt>
                <c:pt idx="1">
                  <c:v>0</c:v>
                </c:pt>
                <c:pt idx="2">
                  <c:v>50</c:v>
                </c:pt>
                <c:pt idx="3">
                  <c:v>4580</c:v>
                </c:pt>
                <c:pt idx="4">
                  <c:v>900</c:v>
                </c:pt>
              </c:numCache>
            </c:numRef>
          </c:val>
          <c:extLst>
            <c:ext xmlns:c16="http://schemas.microsoft.com/office/drawing/2014/chart" uri="{C3380CC4-5D6E-409C-BE32-E72D297353CC}">
              <c16:uniqueId val="{0000002D-066A-408C-B6FC-153C4B62C905}"/>
            </c:ext>
          </c:extLst>
        </c:ser>
        <c:ser>
          <c:idx val="8"/>
          <c:order val="8"/>
          <c:tx>
            <c:strRef>
              <c:f>category!$J$3:$J$4</c:f>
              <c:strCache>
                <c:ptCount val="1"/>
                <c:pt idx="0">
                  <c:v>Sep</c:v>
                </c:pt>
              </c:strCache>
            </c:strRef>
          </c:tx>
          <c:spPr>
            <a:solidFill>
              <a:schemeClr val="accent3">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category!$J$5:$J$12</c:f>
              <c:numCache>
                <c:formatCode>0</c:formatCode>
                <c:ptCount val="8"/>
                <c:pt idx="0">
                  <c:v>3325</c:v>
                </c:pt>
                <c:pt idx="1">
                  <c:v>0</c:v>
                </c:pt>
                <c:pt idx="2">
                  <c:v>300</c:v>
                </c:pt>
                <c:pt idx="3">
                  <c:v>2099</c:v>
                </c:pt>
                <c:pt idx="4">
                  <c:v>938</c:v>
                </c:pt>
              </c:numCache>
            </c:numRef>
          </c:val>
          <c:extLst>
            <c:ext xmlns:c16="http://schemas.microsoft.com/office/drawing/2014/chart" uri="{C3380CC4-5D6E-409C-BE32-E72D297353CC}">
              <c16:uniqueId val="{0000002E-066A-408C-B6FC-153C4B62C905}"/>
            </c:ext>
          </c:extLst>
        </c:ser>
        <c:ser>
          <c:idx val="9"/>
          <c:order val="9"/>
          <c:tx>
            <c:strRef>
              <c:f>category!$K$3:$K$4</c:f>
              <c:strCache>
                <c:ptCount val="1"/>
                <c:pt idx="0">
                  <c:v>Oct</c:v>
                </c:pt>
              </c:strCache>
            </c:strRef>
          </c:tx>
          <c:spPr>
            <a:solidFill>
              <a:schemeClr val="accent4">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category!$K$5:$K$12</c:f>
              <c:numCache>
                <c:formatCode>0</c:formatCode>
                <c:ptCount val="8"/>
                <c:pt idx="0">
                  <c:v>485</c:v>
                </c:pt>
                <c:pt idx="1">
                  <c:v>0</c:v>
                </c:pt>
                <c:pt idx="2">
                  <c:v>10000</c:v>
                </c:pt>
                <c:pt idx="3">
                  <c:v>2099</c:v>
                </c:pt>
                <c:pt idx="4">
                  <c:v>937</c:v>
                </c:pt>
              </c:numCache>
            </c:numRef>
          </c:val>
          <c:extLst>
            <c:ext xmlns:c16="http://schemas.microsoft.com/office/drawing/2014/chart" uri="{C3380CC4-5D6E-409C-BE32-E72D297353CC}">
              <c16:uniqueId val="{0000002F-066A-408C-B6FC-153C4B62C905}"/>
            </c:ext>
          </c:extLst>
        </c:ser>
        <c:ser>
          <c:idx val="10"/>
          <c:order val="10"/>
          <c:tx>
            <c:strRef>
              <c:f>category!$L$3:$L$4</c:f>
              <c:strCache>
                <c:ptCount val="1"/>
                <c:pt idx="0">
                  <c:v>Nov</c:v>
                </c:pt>
              </c:strCache>
            </c:strRef>
          </c:tx>
          <c:spPr>
            <a:solidFill>
              <a:schemeClr val="accent5">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category!$L$5:$L$12</c:f>
              <c:numCache>
                <c:formatCode>0</c:formatCode>
                <c:ptCount val="8"/>
                <c:pt idx="0">
                  <c:v>79</c:v>
                </c:pt>
                <c:pt idx="1">
                  <c:v>0</c:v>
                </c:pt>
                <c:pt idx="2">
                  <c:v>0</c:v>
                </c:pt>
                <c:pt idx="3">
                  <c:v>4099</c:v>
                </c:pt>
                <c:pt idx="4">
                  <c:v>3019.9</c:v>
                </c:pt>
                <c:pt idx="6">
                  <c:v>115</c:v>
                </c:pt>
              </c:numCache>
            </c:numRef>
          </c:val>
          <c:extLst>
            <c:ext xmlns:c16="http://schemas.microsoft.com/office/drawing/2014/chart" uri="{C3380CC4-5D6E-409C-BE32-E72D297353CC}">
              <c16:uniqueId val="{00000030-066A-408C-B6FC-153C4B62C905}"/>
            </c:ext>
          </c:extLst>
        </c:ser>
        <c:ser>
          <c:idx val="11"/>
          <c:order val="11"/>
          <c:tx>
            <c:strRef>
              <c:f>category!$M$3:$M$4</c:f>
              <c:strCache>
                <c:ptCount val="1"/>
                <c:pt idx="0">
                  <c:v>Dec</c:v>
                </c:pt>
              </c:strCache>
            </c:strRef>
          </c:tx>
          <c:spPr>
            <a:solidFill>
              <a:schemeClr val="accent6">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category!$M$5:$M$12</c:f>
              <c:numCache>
                <c:formatCode>0</c:formatCode>
                <c:ptCount val="8"/>
                <c:pt idx="0">
                  <c:v>843</c:v>
                </c:pt>
                <c:pt idx="1">
                  <c:v>0</c:v>
                </c:pt>
                <c:pt idx="2">
                  <c:v>10679</c:v>
                </c:pt>
                <c:pt idx="3">
                  <c:v>7770</c:v>
                </c:pt>
                <c:pt idx="4">
                  <c:v>4333.75</c:v>
                </c:pt>
                <c:pt idx="6">
                  <c:v>400</c:v>
                </c:pt>
                <c:pt idx="7">
                  <c:v>0</c:v>
                </c:pt>
              </c:numCache>
            </c:numRef>
          </c:val>
          <c:extLst>
            <c:ext xmlns:c16="http://schemas.microsoft.com/office/drawing/2014/chart" uri="{C3380CC4-5D6E-409C-BE32-E72D297353CC}">
              <c16:uniqueId val="{00000032-066A-408C-B6FC-153C4B62C905}"/>
            </c:ext>
          </c:extLst>
        </c:ser>
        <c:dLbls>
          <c:showLegendKey val="0"/>
          <c:showVal val="0"/>
          <c:showCatName val="0"/>
          <c:showSerName val="0"/>
          <c:showPercent val="0"/>
          <c:showBubbleSize val="0"/>
        </c:dLbls>
        <c:gapWidth val="150"/>
        <c:shape val="box"/>
        <c:axId val="124339519"/>
        <c:axId val="124345343"/>
        <c:axId val="0"/>
      </c:bar3DChart>
      <c:catAx>
        <c:axId val="124339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4345343"/>
        <c:crosses val="autoZero"/>
        <c:auto val="1"/>
        <c:lblAlgn val="ctr"/>
        <c:lblOffset val="100"/>
        <c:noMultiLvlLbl val="0"/>
      </c:catAx>
      <c:valAx>
        <c:axId val="124345343"/>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339519"/>
        <c:crosses val="autoZero"/>
        <c:crossBetween val="between"/>
      </c:valAx>
      <c:spPr>
        <a:noFill/>
        <a:ln>
          <a:noFill/>
        </a:ln>
        <a:effectLst/>
      </c:spPr>
    </c:plotArea>
    <c:legend>
      <c:legendPos val="b"/>
      <c:layout>
        <c:manualLayout>
          <c:xMode val="edge"/>
          <c:yMode val="edge"/>
          <c:x val="0.05"/>
          <c:y val="0.8616892680081657"/>
          <c:w val="0.89999986977341007"/>
          <c:h val="5.91750874521943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 mine.xlsx]saving!PivotTable2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saving!$B$3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BA-4545-A0D6-FF37EFE3BE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BA-4545-A0D6-FF37EFE3BEEB}"/>
              </c:ext>
            </c:extLst>
          </c:dPt>
          <c:cat>
            <c:strRef>
              <c:f>saving!$A$4:$A$6</c:f>
              <c:strCache>
                <c:ptCount val="2"/>
                <c:pt idx="0">
                  <c:v>Expense</c:v>
                </c:pt>
                <c:pt idx="1">
                  <c:v>Income</c:v>
                </c:pt>
              </c:strCache>
            </c:strRef>
          </c:cat>
          <c:val>
            <c:numRef>
              <c:f>saving!$B$4:$B$6</c:f>
              <c:numCache>
                <c:formatCode>0</c:formatCode>
                <c:ptCount val="2"/>
                <c:pt idx="0">
                  <c:v>149853.28</c:v>
                </c:pt>
                <c:pt idx="1">
                  <c:v>698147</c:v>
                </c:pt>
              </c:numCache>
            </c:numRef>
          </c:val>
          <c:extLst>
            <c:ext xmlns:c16="http://schemas.microsoft.com/office/drawing/2014/chart" uri="{C3380CC4-5D6E-409C-BE32-E72D297353CC}">
              <c16:uniqueId val="{00000000-4405-46A2-A8E6-9D903B71365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410673665791771"/>
          <c:y val="0.53268336249635462"/>
          <c:w val="0.17811548556430448"/>
          <c:h val="0.20717701953922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Savings</a:t>
            </a:r>
          </a:p>
        </c:rich>
      </c:tx>
      <c:layout>
        <c:manualLayout>
          <c:xMode val="edge"/>
          <c:yMode val="edge"/>
          <c:x val="0.44334222222222225"/>
          <c:y val="4.25531914893617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3801331571142262"/>
          <c:y val="0.17963254593175854"/>
          <c:w val="0.37730659667541555"/>
          <c:h val="0.6450910657444415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44-462C-8EA4-4AB1E773D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144-462C-8EA4-4AB1E773D075}"/>
              </c:ext>
            </c:extLst>
          </c:dPt>
          <c:dLbls>
            <c:dLbl>
              <c:idx val="0"/>
              <c:layout>
                <c:manualLayout>
                  <c:x val="0.12777777777777777"/>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44-462C-8EA4-4AB1E773D075}"/>
                </c:ext>
              </c:extLst>
            </c:dLbl>
            <c:dLbl>
              <c:idx val="1"/>
              <c:layout>
                <c:manualLayout>
                  <c:x val="-0.12222222222222222"/>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44-462C-8EA4-4AB1E773D0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saving!$A$11:$A$12</c:f>
              <c:strCache>
                <c:ptCount val="2"/>
                <c:pt idx="0">
                  <c:v>Expense</c:v>
                </c:pt>
                <c:pt idx="1">
                  <c:v>Savings</c:v>
                </c:pt>
              </c:strCache>
            </c:strRef>
          </c:cat>
          <c:val>
            <c:numRef>
              <c:f>saving!$C$11:$C$12</c:f>
              <c:numCache>
                <c:formatCode>0.0%</c:formatCode>
                <c:ptCount val="2"/>
                <c:pt idx="0">
                  <c:v>0.21464430843361068</c:v>
                </c:pt>
                <c:pt idx="1">
                  <c:v>0.78535569156638929</c:v>
                </c:pt>
              </c:numCache>
            </c:numRef>
          </c:val>
          <c:extLst>
            <c:ext xmlns:c16="http://schemas.microsoft.com/office/drawing/2014/chart" uri="{C3380CC4-5D6E-409C-BE32-E72D297353CC}">
              <c16:uniqueId val="{00000000-8144-462C-8EA4-4AB1E773D07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37114316710411205"/>
          <c:y val="0.86702055860038774"/>
          <c:w val="0.32882449693788274"/>
          <c:h val="0.10258430462149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 mine.xlsx]months!PivotTable9</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months!$B$3</c:f>
              <c:strCache>
                <c:ptCount val="1"/>
                <c:pt idx="0">
                  <c:v>Total</c:v>
                </c:pt>
              </c:strCache>
            </c:strRef>
          </c:tx>
          <c:spPr>
            <a:solidFill>
              <a:schemeClr val="accent1"/>
            </a:solidFill>
            <a:ln>
              <a:noFill/>
            </a:ln>
            <a:effectLst/>
            <a:sp3d/>
          </c:spPr>
          <c:invertIfNegative val="0"/>
          <c:cat>
            <c:strRef>
              <c:f>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months!$B$4:$B$16</c:f>
              <c:numCache>
                <c:formatCode>General</c:formatCode>
                <c:ptCount val="12"/>
                <c:pt idx="0">
                  <c:v>13244.15</c:v>
                </c:pt>
                <c:pt idx="1">
                  <c:v>17200.95</c:v>
                </c:pt>
                <c:pt idx="2">
                  <c:v>11145</c:v>
                </c:pt>
                <c:pt idx="3">
                  <c:v>20739</c:v>
                </c:pt>
                <c:pt idx="4">
                  <c:v>8945.7200000000012</c:v>
                </c:pt>
                <c:pt idx="5">
                  <c:v>12651.81</c:v>
                </c:pt>
                <c:pt idx="6">
                  <c:v>8694</c:v>
                </c:pt>
                <c:pt idx="7">
                  <c:v>5711</c:v>
                </c:pt>
                <c:pt idx="8">
                  <c:v>6662</c:v>
                </c:pt>
                <c:pt idx="9">
                  <c:v>13521</c:v>
                </c:pt>
                <c:pt idx="10">
                  <c:v>7312.9</c:v>
                </c:pt>
                <c:pt idx="11">
                  <c:v>24025.75</c:v>
                </c:pt>
              </c:numCache>
            </c:numRef>
          </c:val>
          <c:extLst>
            <c:ext xmlns:c16="http://schemas.microsoft.com/office/drawing/2014/chart" uri="{C3380CC4-5D6E-409C-BE32-E72D297353CC}">
              <c16:uniqueId val="{00000000-A0AF-4037-B2B8-39312A7D59BA}"/>
            </c:ext>
          </c:extLst>
        </c:ser>
        <c:dLbls>
          <c:showLegendKey val="0"/>
          <c:showVal val="0"/>
          <c:showCatName val="0"/>
          <c:showSerName val="0"/>
          <c:showPercent val="0"/>
          <c:showBubbleSize val="0"/>
        </c:dLbls>
        <c:gapWidth val="150"/>
        <c:shape val="box"/>
        <c:axId val="2043351935"/>
        <c:axId val="2043352767"/>
        <c:axId val="0"/>
      </c:bar3DChart>
      <c:catAx>
        <c:axId val="2043351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43352767"/>
        <c:crosses val="autoZero"/>
        <c:auto val="1"/>
        <c:lblAlgn val="ctr"/>
        <c:lblOffset val="100"/>
        <c:noMultiLvlLbl val="0"/>
      </c:catAx>
      <c:valAx>
        <c:axId val="2043352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5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 mine.xlsx]months!PivotTable10</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months!$E$3</c:f>
              <c:strCache>
                <c:ptCount val="1"/>
                <c:pt idx="0">
                  <c:v>Total</c:v>
                </c:pt>
              </c:strCache>
            </c:strRef>
          </c:tx>
          <c:spPr>
            <a:solidFill>
              <a:schemeClr val="accent1"/>
            </a:solidFill>
            <a:ln>
              <a:noFill/>
            </a:ln>
            <a:effectLst/>
            <a:sp3d/>
          </c:spPr>
          <c:invertIfNegative val="0"/>
          <c:cat>
            <c:strRef>
              <c:f>months!$D$4:$D$16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months!$E$4:$E$16</c:f>
              <c:numCache>
                <c:formatCode>General</c:formatCode>
                <c:ptCount val="12"/>
                <c:pt idx="0">
                  <c:v>67975</c:v>
                </c:pt>
                <c:pt idx="1">
                  <c:v>55000</c:v>
                </c:pt>
                <c:pt idx="2">
                  <c:v>56641</c:v>
                </c:pt>
                <c:pt idx="3">
                  <c:v>55000</c:v>
                </c:pt>
                <c:pt idx="4">
                  <c:v>55000</c:v>
                </c:pt>
                <c:pt idx="5">
                  <c:v>55440</c:v>
                </c:pt>
                <c:pt idx="6">
                  <c:v>55300</c:v>
                </c:pt>
                <c:pt idx="7">
                  <c:v>58010</c:v>
                </c:pt>
                <c:pt idx="8">
                  <c:v>55270</c:v>
                </c:pt>
                <c:pt idx="9">
                  <c:v>55401</c:v>
                </c:pt>
                <c:pt idx="10">
                  <c:v>57650</c:v>
                </c:pt>
                <c:pt idx="11">
                  <c:v>71460</c:v>
                </c:pt>
              </c:numCache>
            </c:numRef>
          </c:val>
          <c:extLst>
            <c:ext xmlns:c16="http://schemas.microsoft.com/office/drawing/2014/chart" uri="{C3380CC4-5D6E-409C-BE32-E72D297353CC}">
              <c16:uniqueId val="{00000000-92CB-459D-BCCF-6832875C6432}"/>
            </c:ext>
          </c:extLst>
        </c:ser>
        <c:dLbls>
          <c:showLegendKey val="0"/>
          <c:showVal val="0"/>
          <c:showCatName val="0"/>
          <c:showSerName val="0"/>
          <c:showPercent val="0"/>
          <c:showBubbleSize val="0"/>
        </c:dLbls>
        <c:gapWidth val="150"/>
        <c:shape val="box"/>
        <c:axId val="131219215"/>
        <c:axId val="131224623"/>
        <c:axId val="0"/>
      </c:bar3DChart>
      <c:catAx>
        <c:axId val="131219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1224623"/>
        <c:crosses val="autoZero"/>
        <c:auto val="1"/>
        <c:lblAlgn val="ctr"/>
        <c:lblOffset val="100"/>
        <c:noMultiLvlLbl val="0"/>
      </c:catAx>
      <c:valAx>
        <c:axId val="1312246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1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 mine.xlsx]category!PivotTable11</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category!$B$3:$B$4</c:f>
              <c:strCache>
                <c:ptCount val="1"/>
                <c:pt idx="0">
                  <c:v>Jan</c:v>
                </c:pt>
              </c:strCache>
            </c:strRef>
          </c:tx>
          <c:spPr>
            <a:solidFill>
              <a:schemeClr val="accent1"/>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category!$B$5:$B$12</c:f>
              <c:numCache>
                <c:formatCode>0</c:formatCode>
                <c:ptCount val="8"/>
                <c:pt idx="0">
                  <c:v>73</c:v>
                </c:pt>
                <c:pt idx="1">
                  <c:v>0</c:v>
                </c:pt>
                <c:pt idx="2">
                  <c:v>1400</c:v>
                </c:pt>
                <c:pt idx="3">
                  <c:v>6667</c:v>
                </c:pt>
                <c:pt idx="4">
                  <c:v>4904.1499999999996</c:v>
                </c:pt>
                <c:pt idx="6">
                  <c:v>200</c:v>
                </c:pt>
                <c:pt idx="7">
                  <c:v>0</c:v>
                </c:pt>
              </c:numCache>
            </c:numRef>
          </c:val>
          <c:extLst>
            <c:ext xmlns:c16="http://schemas.microsoft.com/office/drawing/2014/chart" uri="{C3380CC4-5D6E-409C-BE32-E72D297353CC}">
              <c16:uniqueId val="{00000026-C4FE-4730-ACAC-0EA2E188A61A}"/>
            </c:ext>
          </c:extLst>
        </c:ser>
        <c:ser>
          <c:idx val="1"/>
          <c:order val="1"/>
          <c:tx>
            <c:strRef>
              <c:f>category!$C$3:$C$4</c:f>
              <c:strCache>
                <c:ptCount val="1"/>
                <c:pt idx="0">
                  <c:v>Feb</c:v>
                </c:pt>
              </c:strCache>
            </c:strRef>
          </c:tx>
          <c:spPr>
            <a:solidFill>
              <a:schemeClr val="accent2"/>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category!$C$5:$C$12</c:f>
              <c:numCache>
                <c:formatCode>0</c:formatCode>
                <c:ptCount val="8"/>
                <c:pt idx="0">
                  <c:v>6570.8</c:v>
                </c:pt>
                <c:pt idx="1">
                  <c:v>0</c:v>
                </c:pt>
                <c:pt idx="2">
                  <c:v>158</c:v>
                </c:pt>
                <c:pt idx="3">
                  <c:v>3336</c:v>
                </c:pt>
                <c:pt idx="4">
                  <c:v>3037.15</c:v>
                </c:pt>
                <c:pt idx="6">
                  <c:v>4099</c:v>
                </c:pt>
              </c:numCache>
            </c:numRef>
          </c:val>
          <c:extLst>
            <c:ext xmlns:c16="http://schemas.microsoft.com/office/drawing/2014/chart" uri="{C3380CC4-5D6E-409C-BE32-E72D297353CC}">
              <c16:uniqueId val="{00000027-C4FE-4730-ACAC-0EA2E188A61A}"/>
            </c:ext>
          </c:extLst>
        </c:ser>
        <c:ser>
          <c:idx val="2"/>
          <c:order val="2"/>
          <c:tx>
            <c:strRef>
              <c:f>category!$D$3:$D$4</c:f>
              <c:strCache>
                <c:ptCount val="1"/>
                <c:pt idx="0">
                  <c:v>Mar</c:v>
                </c:pt>
              </c:strCache>
            </c:strRef>
          </c:tx>
          <c:spPr>
            <a:solidFill>
              <a:schemeClr val="accent3"/>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category!$D$5:$D$12</c:f>
              <c:numCache>
                <c:formatCode>0</c:formatCode>
                <c:ptCount val="8"/>
                <c:pt idx="0">
                  <c:v>1518</c:v>
                </c:pt>
                <c:pt idx="1">
                  <c:v>0</c:v>
                </c:pt>
                <c:pt idx="2">
                  <c:v>150</c:v>
                </c:pt>
                <c:pt idx="3">
                  <c:v>5120</c:v>
                </c:pt>
                <c:pt idx="4">
                  <c:v>360</c:v>
                </c:pt>
                <c:pt idx="6">
                  <c:v>3997</c:v>
                </c:pt>
              </c:numCache>
            </c:numRef>
          </c:val>
          <c:extLst>
            <c:ext xmlns:c16="http://schemas.microsoft.com/office/drawing/2014/chart" uri="{C3380CC4-5D6E-409C-BE32-E72D297353CC}">
              <c16:uniqueId val="{00000028-C4FE-4730-ACAC-0EA2E188A61A}"/>
            </c:ext>
          </c:extLst>
        </c:ser>
        <c:ser>
          <c:idx val="3"/>
          <c:order val="3"/>
          <c:tx>
            <c:strRef>
              <c:f>category!$E$3:$E$4</c:f>
              <c:strCache>
                <c:ptCount val="1"/>
                <c:pt idx="0">
                  <c:v>Apr</c:v>
                </c:pt>
              </c:strCache>
            </c:strRef>
          </c:tx>
          <c:spPr>
            <a:solidFill>
              <a:schemeClr val="accent4"/>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category!$E$5:$E$12</c:f>
              <c:numCache>
                <c:formatCode>0</c:formatCode>
                <c:ptCount val="8"/>
                <c:pt idx="0">
                  <c:v>506</c:v>
                </c:pt>
                <c:pt idx="1">
                  <c:v>0</c:v>
                </c:pt>
                <c:pt idx="2">
                  <c:v>380</c:v>
                </c:pt>
                <c:pt idx="3">
                  <c:v>5180</c:v>
                </c:pt>
                <c:pt idx="4">
                  <c:v>673</c:v>
                </c:pt>
                <c:pt idx="5">
                  <c:v>14000</c:v>
                </c:pt>
              </c:numCache>
            </c:numRef>
          </c:val>
          <c:extLst>
            <c:ext xmlns:c16="http://schemas.microsoft.com/office/drawing/2014/chart" uri="{C3380CC4-5D6E-409C-BE32-E72D297353CC}">
              <c16:uniqueId val="{00000029-C4FE-4730-ACAC-0EA2E188A61A}"/>
            </c:ext>
          </c:extLst>
        </c:ser>
        <c:ser>
          <c:idx val="4"/>
          <c:order val="4"/>
          <c:tx>
            <c:strRef>
              <c:f>category!$F$3:$F$4</c:f>
              <c:strCache>
                <c:ptCount val="1"/>
                <c:pt idx="0">
                  <c:v>May</c:v>
                </c:pt>
              </c:strCache>
            </c:strRef>
          </c:tx>
          <c:spPr>
            <a:solidFill>
              <a:schemeClr val="accent5"/>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category!$F$5:$F$12</c:f>
              <c:numCache>
                <c:formatCode>0</c:formatCode>
                <c:ptCount val="8"/>
                <c:pt idx="0">
                  <c:v>650</c:v>
                </c:pt>
                <c:pt idx="1">
                  <c:v>0</c:v>
                </c:pt>
                <c:pt idx="2">
                  <c:v>1070</c:v>
                </c:pt>
                <c:pt idx="3">
                  <c:v>5120</c:v>
                </c:pt>
                <c:pt idx="4">
                  <c:v>742</c:v>
                </c:pt>
                <c:pt idx="6">
                  <c:v>1363.72</c:v>
                </c:pt>
              </c:numCache>
            </c:numRef>
          </c:val>
          <c:extLst>
            <c:ext xmlns:c16="http://schemas.microsoft.com/office/drawing/2014/chart" uri="{C3380CC4-5D6E-409C-BE32-E72D297353CC}">
              <c16:uniqueId val="{0000002A-C4FE-4730-ACAC-0EA2E188A61A}"/>
            </c:ext>
          </c:extLst>
        </c:ser>
        <c:ser>
          <c:idx val="5"/>
          <c:order val="5"/>
          <c:tx>
            <c:strRef>
              <c:f>category!$G$3:$G$4</c:f>
              <c:strCache>
                <c:ptCount val="1"/>
                <c:pt idx="0">
                  <c:v>Jun</c:v>
                </c:pt>
              </c:strCache>
            </c:strRef>
          </c:tx>
          <c:spPr>
            <a:solidFill>
              <a:schemeClr val="accent6"/>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category!$G$5:$G$12</c:f>
              <c:numCache>
                <c:formatCode>0</c:formatCode>
                <c:ptCount val="8"/>
                <c:pt idx="0">
                  <c:v>1429</c:v>
                </c:pt>
                <c:pt idx="1">
                  <c:v>0</c:v>
                </c:pt>
                <c:pt idx="2">
                  <c:v>4500</c:v>
                </c:pt>
                <c:pt idx="3">
                  <c:v>4120</c:v>
                </c:pt>
                <c:pt idx="4">
                  <c:v>2602.81</c:v>
                </c:pt>
              </c:numCache>
            </c:numRef>
          </c:val>
          <c:extLst>
            <c:ext xmlns:c16="http://schemas.microsoft.com/office/drawing/2014/chart" uri="{C3380CC4-5D6E-409C-BE32-E72D297353CC}">
              <c16:uniqueId val="{0000002B-C4FE-4730-ACAC-0EA2E188A61A}"/>
            </c:ext>
          </c:extLst>
        </c:ser>
        <c:ser>
          <c:idx val="6"/>
          <c:order val="6"/>
          <c:tx>
            <c:strRef>
              <c:f>category!$H$3:$H$4</c:f>
              <c:strCache>
                <c:ptCount val="1"/>
                <c:pt idx="0">
                  <c:v>Jul</c:v>
                </c:pt>
              </c:strCache>
            </c:strRef>
          </c:tx>
          <c:spPr>
            <a:solidFill>
              <a:schemeClr val="accent1">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category!$H$5:$H$12</c:f>
              <c:numCache>
                <c:formatCode>0</c:formatCode>
                <c:ptCount val="8"/>
                <c:pt idx="0">
                  <c:v>214</c:v>
                </c:pt>
                <c:pt idx="1">
                  <c:v>0</c:v>
                </c:pt>
                <c:pt idx="2">
                  <c:v>200</c:v>
                </c:pt>
                <c:pt idx="3">
                  <c:v>4620</c:v>
                </c:pt>
                <c:pt idx="4">
                  <c:v>2160</c:v>
                </c:pt>
                <c:pt idx="6">
                  <c:v>1500</c:v>
                </c:pt>
              </c:numCache>
            </c:numRef>
          </c:val>
          <c:extLst>
            <c:ext xmlns:c16="http://schemas.microsoft.com/office/drawing/2014/chart" uri="{C3380CC4-5D6E-409C-BE32-E72D297353CC}">
              <c16:uniqueId val="{0000002C-C4FE-4730-ACAC-0EA2E188A61A}"/>
            </c:ext>
          </c:extLst>
        </c:ser>
        <c:ser>
          <c:idx val="7"/>
          <c:order val="7"/>
          <c:tx>
            <c:strRef>
              <c:f>category!$I$3:$I$4</c:f>
              <c:strCache>
                <c:ptCount val="1"/>
                <c:pt idx="0">
                  <c:v>Aug</c:v>
                </c:pt>
              </c:strCache>
            </c:strRef>
          </c:tx>
          <c:spPr>
            <a:solidFill>
              <a:schemeClr val="accent2">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category!$I$5:$I$12</c:f>
              <c:numCache>
                <c:formatCode>0</c:formatCode>
                <c:ptCount val="8"/>
                <c:pt idx="0">
                  <c:v>181</c:v>
                </c:pt>
                <c:pt idx="1">
                  <c:v>0</c:v>
                </c:pt>
                <c:pt idx="2">
                  <c:v>50</c:v>
                </c:pt>
                <c:pt idx="3">
                  <c:v>4580</c:v>
                </c:pt>
                <c:pt idx="4">
                  <c:v>900</c:v>
                </c:pt>
              </c:numCache>
            </c:numRef>
          </c:val>
          <c:extLst>
            <c:ext xmlns:c16="http://schemas.microsoft.com/office/drawing/2014/chart" uri="{C3380CC4-5D6E-409C-BE32-E72D297353CC}">
              <c16:uniqueId val="{0000002D-C4FE-4730-ACAC-0EA2E188A61A}"/>
            </c:ext>
          </c:extLst>
        </c:ser>
        <c:ser>
          <c:idx val="8"/>
          <c:order val="8"/>
          <c:tx>
            <c:strRef>
              <c:f>category!$J$3:$J$4</c:f>
              <c:strCache>
                <c:ptCount val="1"/>
                <c:pt idx="0">
                  <c:v>Sep</c:v>
                </c:pt>
              </c:strCache>
            </c:strRef>
          </c:tx>
          <c:spPr>
            <a:solidFill>
              <a:schemeClr val="accent3">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category!$J$5:$J$12</c:f>
              <c:numCache>
                <c:formatCode>0</c:formatCode>
                <c:ptCount val="8"/>
                <c:pt idx="0">
                  <c:v>3325</c:v>
                </c:pt>
                <c:pt idx="1">
                  <c:v>0</c:v>
                </c:pt>
                <c:pt idx="2">
                  <c:v>300</c:v>
                </c:pt>
                <c:pt idx="3">
                  <c:v>2099</c:v>
                </c:pt>
                <c:pt idx="4">
                  <c:v>938</c:v>
                </c:pt>
              </c:numCache>
            </c:numRef>
          </c:val>
          <c:extLst>
            <c:ext xmlns:c16="http://schemas.microsoft.com/office/drawing/2014/chart" uri="{C3380CC4-5D6E-409C-BE32-E72D297353CC}">
              <c16:uniqueId val="{0000002E-C4FE-4730-ACAC-0EA2E188A61A}"/>
            </c:ext>
          </c:extLst>
        </c:ser>
        <c:ser>
          <c:idx val="9"/>
          <c:order val="9"/>
          <c:tx>
            <c:strRef>
              <c:f>category!$K$3:$K$4</c:f>
              <c:strCache>
                <c:ptCount val="1"/>
                <c:pt idx="0">
                  <c:v>Oct</c:v>
                </c:pt>
              </c:strCache>
            </c:strRef>
          </c:tx>
          <c:spPr>
            <a:solidFill>
              <a:schemeClr val="accent4">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category!$K$5:$K$12</c:f>
              <c:numCache>
                <c:formatCode>0</c:formatCode>
                <c:ptCount val="8"/>
                <c:pt idx="0">
                  <c:v>485</c:v>
                </c:pt>
                <c:pt idx="1">
                  <c:v>0</c:v>
                </c:pt>
                <c:pt idx="2">
                  <c:v>10000</c:v>
                </c:pt>
                <c:pt idx="3">
                  <c:v>2099</c:v>
                </c:pt>
                <c:pt idx="4">
                  <c:v>937</c:v>
                </c:pt>
              </c:numCache>
            </c:numRef>
          </c:val>
          <c:extLst>
            <c:ext xmlns:c16="http://schemas.microsoft.com/office/drawing/2014/chart" uri="{C3380CC4-5D6E-409C-BE32-E72D297353CC}">
              <c16:uniqueId val="{0000002F-C4FE-4730-ACAC-0EA2E188A61A}"/>
            </c:ext>
          </c:extLst>
        </c:ser>
        <c:ser>
          <c:idx val="10"/>
          <c:order val="10"/>
          <c:tx>
            <c:strRef>
              <c:f>category!$L$3:$L$4</c:f>
              <c:strCache>
                <c:ptCount val="1"/>
                <c:pt idx="0">
                  <c:v>Nov</c:v>
                </c:pt>
              </c:strCache>
            </c:strRef>
          </c:tx>
          <c:spPr>
            <a:solidFill>
              <a:schemeClr val="accent5">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category!$L$5:$L$12</c:f>
              <c:numCache>
                <c:formatCode>0</c:formatCode>
                <c:ptCount val="8"/>
                <c:pt idx="0">
                  <c:v>79</c:v>
                </c:pt>
                <c:pt idx="1">
                  <c:v>0</c:v>
                </c:pt>
                <c:pt idx="2">
                  <c:v>0</c:v>
                </c:pt>
                <c:pt idx="3">
                  <c:v>4099</c:v>
                </c:pt>
                <c:pt idx="4">
                  <c:v>3019.9</c:v>
                </c:pt>
                <c:pt idx="6">
                  <c:v>115</c:v>
                </c:pt>
              </c:numCache>
            </c:numRef>
          </c:val>
          <c:extLst>
            <c:ext xmlns:c16="http://schemas.microsoft.com/office/drawing/2014/chart" uri="{C3380CC4-5D6E-409C-BE32-E72D297353CC}">
              <c16:uniqueId val="{00000030-C4FE-4730-ACAC-0EA2E188A61A}"/>
            </c:ext>
          </c:extLst>
        </c:ser>
        <c:ser>
          <c:idx val="11"/>
          <c:order val="11"/>
          <c:tx>
            <c:strRef>
              <c:f>category!$M$3:$M$4</c:f>
              <c:strCache>
                <c:ptCount val="1"/>
                <c:pt idx="0">
                  <c:v>Dec</c:v>
                </c:pt>
              </c:strCache>
            </c:strRef>
          </c:tx>
          <c:spPr>
            <a:solidFill>
              <a:schemeClr val="accent6">
                <a:lumMod val="60000"/>
              </a:schemeClr>
            </a:solidFill>
            <a:ln>
              <a:noFill/>
            </a:ln>
            <a:effectLst/>
            <a:sp3d/>
          </c:spPr>
          <c:invertIfNegative val="0"/>
          <c:cat>
            <c:strRef>
              <c:f>category!$A$5:$A$12</c:f>
              <c:strCache>
                <c:ptCount val="8"/>
                <c:pt idx="0">
                  <c:v>Transportation</c:v>
                </c:pt>
                <c:pt idx="1">
                  <c:v>salary</c:v>
                </c:pt>
                <c:pt idx="2">
                  <c:v>Other</c:v>
                </c:pt>
                <c:pt idx="3">
                  <c:v>Household</c:v>
                </c:pt>
                <c:pt idx="4">
                  <c:v>Food</c:v>
                </c:pt>
                <c:pt idx="5">
                  <c:v>Education</c:v>
                </c:pt>
                <c:pt idx="6">
                  <c:v>apparel</c:v>
                </c:pt>
                <c:pt idx="7">
                  <c:v>Allowance</c:v>
                </c:pt>
              </c:strCache>
            </c:strRef>
          </c:cat>
          <c:val>
            <c:numRef>
              <c:f>category!$M$5:$M$12</c:f>
              <c:numCache>
                <c:formatCode>0</c:formatCode>
                <c:ptCount val="8"/>
                <c:pt idx="0">
                  <c:v>843</c:v>
                </c:pt>
                <c:pt idx="1">
                  <c:v>0</c:v>
                </c:pt>
                <c:pt idx="2">
                  <c:v>10679</c:v>
                </c:pt>
                <c:pt idx="3">
                  <c:v>7770</c:v>
                </c:pt>
                <c:pt idx="4">
                  <c:v>4333.75</c:v>
                </c:pt>
                <c:pt idx="6">
                  <c:v>400</c:v>
                </c:pt>
                <c:pt idx="7">
                  <c:v>0</c:v>
                </c:pt>
              </c:numCache>
            </c:numRef>
          </c:val>
          <c:extLst>
            <c:ext xmlns:c16="http://schemas.microsoft.com/office/drawing/2014/chart" uri="{C3380CC4-5D6E-409C-BE32-E72D297353CC}">
              <c16:uniqueId val="{00000032-C4FE-4730-ACAC-0EA2E188A61A}"/>
            </c:ext>
          </c:extLst>
        </c:ser>
        <c:dLbls>
          <c:showLegendKey val="0"/>
          <c:showVal val="0"/>
          <c:showCatName val="0"/>
          <c:showSerName val="0"/>
          <c:showPercent val="0"/>
          <c:showBubbleSize val="0"/>
        </c:dLbls>
        <c:gapWidth val="150"/>
        <c:shape val="box"/>
        <c:axId val="124339519"/>
        <c:axId val="124345343"/>
        <c:axId val="0"/>
      </c:bar3DChart>
      <c:catAx>
        <c:axId val="124339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5343"/>
        <c:crosses val="autoZero"/>
        <c:auto val="1"/>
        <c:lblAlgn val="ctr"/>
        <c:lblOffset val="100"/>
        <c:noMultiLvlLbl val="0"/>
      </c:catAx>
      <c:valAx>
        <c:axId val="124345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39519"/>
        <c:crosses val="autoZero"/>
        <c:crossBetween val="between"/>
      </c:valAx>
      <c:spPr>
        <a:noFill/>
        <a:ln>
          <a:noFill/>
        </a:ln>
        <a:effectLst/>
      </c:spPr>
    </c:plotArea>
    <c:legend>
      <c:legendPos val="b"/>
      <c:layout>
        <c:manualLayout>
          <c:xMode val="edge"/>
          <c:yMode val="edge"/>
          <c:x val="0.05"/>
          <c:y val="0.8616892680081657"/>
          <c:w val="0.89999988238960782"/>
          <c:h val="8.54436360011960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 mine.xlsx]save per month!PivotTable12</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'save per month'!$B$3</c:f>
              <c:strCache>
                <c:ptCount val="1"/>
                <c:pt idx="0">
                  <c:v>Total</c:v>
                </c:pt>
              </c:strCache>
            </c:strRef>
          </c:tx>
          <c:spPr>
            <a:ln w="28575" cap="rnd">
              <a:solidFill>
                <a:schemeClr val="accent1"/>
              </a:solidFill>
              <a:round/>
            </a:ln>
            <a:effectLst/>
          </c:spPr>
          <c:marker>
            <c:symbol val="none"/>
          </c:marker>
          <c:cat>
            <c:strRef>
              <c:f>'save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'save per month'!$B$4:$B$16</c:f>
              <c:numCache>
                <c:formatCode>0</c:formatCode>
                <c:ptCount val="12"/>
                <c:pt idx="0">
                  <c:v>54730.85</c:v>
                </c:pt>
                <c:pt idx="1">
                  <c:v>37799.049999999996</c:v>
                </c:pt>
                <c:pt idx="2">
                  <c:v>45496</c:v>
                </c:pt>
                <c:pt idx="3">
                  <c:v>34261</c:v>
                </c:pt>
                <c:pt idx="4">
                  <c:v>46054.28</c:v>
                </c:pt>
                <c:pt idx="5">
                  <c:v>42788.19</c:v>
                </c:pt>
                <c:pt idx="6">
                  <c:v>46606</c:v>
                </c:pt>
                <c:pt idx="7">
                  <c:v>52299</c:v>
                </c:pt>
                <c:pt idx="8">
                  <c:v>48608</c:v>
                </c:pt>
                <c:pt idx="9">
                  <c:v>41880</c:v>
                </c:pt>
                <c:pt idx="10">
                  <c:v>50337.1</c:v>
                </c:pt>
                <c:pt idx="11">
                  <c:v>47434.25</c:v>
                </c:pt>
              </c:numCache>
            </c:numRef>
          </c:val>
          <c:smooth val="0"/>
          <c:extLst>
            <c:ext xmlns:c16="http://schemas.microsoft.com/office/drawing/2014/chart" uri="{C3380CC4-5D6E-409C-BE32-E72D297353CC}">
              <c16:uniqueId val="{00000000-F55D-467E-B7A1-C635AAABFB05}"/>
            </c:ext>
          </c:extLst>
        </c:ser>
        <c:dLbls>
          <c:showLegendKey val="0"/>
          <c:showVal val="0"/>
          <c:showCatName val="0"/>
          <c:showSerName val="0"/>
          <c:showPercent val="0"/>
          <c:showBubbleSize val="0"/>
        </c:dLbls>
        <c:smooth val="0"/>
        <c:axId val="283409583"/>
        <c:axId val="283409167"/>
      </c:lineChart>
      <c:catAx>
        <c:axId val="28340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09167"/>
        <c:crosses val="autoZero"/>
        <c:auto val="1"/>
        <c:lblAlgn val="ctr"/>
        <c:lblOffset val="100"/>
        <c:noMultiLvlLbl val="0"/>
      </c:catAx>
      <c:valAx>
        <c:axId val="2834091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0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Savings</a:t>
            </a:r>
          </a:p>
        </c:rich>
      </c:tx>
      <c:layout>
        <c:manualLayout>
          <c:xMode val="edge"/>
          <c:yMode val="edge"/>
          <c:x val="0.42199148615484389"/>
          <c:y val="4.92198719182300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561701568221398"/>
          <c:y val="0.21381250445584546"/>
          <c:w val="0.41751882887808994"/>
          <c:h val="0.72509081364829397"/>
        </c:manualLayout>
      </c:layout>
      <c:doughnutChart>
        <c:varyColors val="1"/>
        <c:ser>
          <c:idx val="0"/>
          <c:order val="0"/>
          <c:dPt>
            <c:idx val="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1-65E9-4E46-8915-55015728956F}"/>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65E9-4E46-8915-55015728956F}"/>
              </c:ext>
            </c:extLst>
          </c:dPt>
          <c:dLbls>
            <c:dLbl>
              <c:idx val="0"/>
              <c:layout>
                <c:manualLayout>
                  <c:x val="0.12777777777777777"/>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E9-4E46-8915-55015728956F}"/>
                </c:ext>
              </c:extLst>
            </c:dLbl>
            <c:dLbl>
              <c:idx val="1"/>
              <c:layout>
                <c:manualLayout>
                  <c:x val="-0.12222222222222222"/>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E9-4E46-8915-5501572895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saving!$A$11:$A$12</c:f>
              <c:strCache>
                <c:ptCount val="2"/>
                <c:pt idx="0">
                  <c:v>Expense</c:v>
                </c:pt>
                <c:pt idx="1">
                  <c:v>Savings</c:v>
                </c:pt>
              </c:strCache>
            </c:strRef>
          </c:cat>
          <c:val>
            <c:numRef>
              <c:f>saving!$C$11:$C$12</c:f>
              <c:numCache>
                <c:formatCode>0.0%</c:formatCode>
                <c:ptCount val="2"/>
                <c:pt idx="0">
                  <c:v>0.21464430843361068</c:v>
                </c:pt>
                <c:pt idx="1">
                  <c:v>0.78535569156638929</c:v>
                </c:pt>
              </c:numCache>
            </c:numRef>
          </c:val>
          <c:extLst>
            <c:ext xmlns:c16="http://schemas.microsoft.com/office/drawing/2014/chart" uri="{C3380CC4-5D6E-409C-BE32-E72D297353CC}">
              <c16:uniqueId val="{00000004-65E9-4E46-8915-55015728956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009107780186588"/>
          <c:y val="0.67134970439988273"/>
          <c:w val="0.15262569698479408"/>
          <c:h val="0.2199607216662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 mine.xlsx]months!PivotTable9</c:name>
    <c:fmtId val="13"/>
  </c:pivotSource>
  <c:chart>
    <c:autoTitleDeleted val="1"/>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months!$B$3</c:f>
              <c:strCache>
                <c:ptCount val="1"/>
                <c:pt idx="0">
                  <c:v>Total</c:v>
                </c:pt>
              </c:strCache>
            </c:strRef>
          </c:tx>
          <c:spPr>
            <a:solidFill>
              <a:schemeClr val="accent1"/>
            </a:solidFill>
            <a:ln>
              <a:noFill/>
            </a:ln>
            <a:effectLst/>
            <a:sp3d/>
          </c:spPr>
          <c:invertIfNegative val="0"/>
          <c:cat>
            <c:strRef>
              <c:f>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months!$B$4:$B$16</c:f>
              <c:numCache>
                <c:formatCode>General</c:formatCode>
                <c:ptCount val="12"/>
                <c:pt idx="0">
                  <c:v>13244.15</c:v>
                </c:pt>
                <c:pt idx="1">
                  <c:v>17200.95</c:v>
                </c:pt>
                <c:pt idx="2">
                  <c:v>11145</c:v>
                </c:pt>
                <c:pt idx="3">
                  <c:v>20739</c:v>
                </c:pt>
                <c:pt idx="4">
                  <c:v>8945.7200000000012</c:v>
                </c:pt>
                <c:pt idx="5">
                  <c:v>12651.81</c:v>
                </c:pt>
                <c:pt idx="6">
                  <c:v>8694</c:v>
                </c:pt>
                <c:pt idx="7">
                  <c:v>5711</c:v>
                </c:pt>
                <c:pt idx="8">
                  <c:v>6662</c:v>
                </c:pt>
                <c:pt idx="9">
                  <c:v>13521</c:v>
                </c:pt>
                <c:pt idx="10">
                  <c:v>7312.9</c:v>
                </c:pt>
                <c:pt idx="11">
                  <c:v>24025.75</c:v>
                </c:pt>
              </c:numCache>
            </c:numRef>
          </c:val>
          <c:extLst>
            <c:ext xmlns:c16="http://schemas.microsoft.com/office/drawing/2014/chart" uri="{C3380CC4-5D6E-409C-BE32-E72D297353CC}">
              <c16:uniqueId val="{00000000-975F-4A46-8F93-E39C34C5E443}"/>
            </c:ext>
          </c:extLst>
        </c:ser>
        <c:dLbls>
          <c:showLegendKey val="0"/>
          <c:showVal val="0"/>
          <c:showCatName val="0"/>
          <c:showSerName val="0"/>
          <c:showPercent val="0"/>
          <c:showBubbleSize val="0"/>
        </c:dLbls>
        <c:gapWidth val="150"/>
        <c:shape val="box"/>
        <c:axId val="2043351935"/>
        <c:axId val="2043352767"/>
        <c:axId val="0"/>
      </c:bar3DChart>
      <c:catAx>
        <c:axId val="2043351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solidFill>
                <a:latin typeface="+mn-lt"/>
                <a:ea typeface="+mn-ea"/>
                <a:cs typeface="+mn-cs"/>
              </a:defRPr>
            </a:pPr>
            <a:endParaRPr lang="en-US"/>
          </a:p>
        </c:txPr>
        <c:crossAx val="2043352767"/>
        <c:crosses val="autoZero"/>
        <c:auto val="1"/>
        <c:lblAlgn val="ctr"/>
        <c:lblOffset val="100"/>
        <c:noMultiLvlLbl val="0"/>
      </c:catAx>
      <c:valAx>
        <c:axId val="2043352767"/>
        <c:scaling>
          <c:orientation val="minMax"/>
        </c:scaling>
        <c:delete val="0"/>
        <c:axPos val="l"/>
        <c:majorGridlines>
          <c:spPr>
            <a:ln w="9525" cap="flat" cmpd="sng" algn="ctr">
              <a:no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335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2.xml"/><Relationship Id="rId2" Type="http://schemas.openxmlformats.org/officeDocument/2006/relationships/image" Target="../media/image2.svg"/><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0.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431800</xdr:colOff>
      <xdr:row>0</xdr:row>
      <xdr:rowOff>107950</xdr:rowOff>
    </xdr:from>
    <xdr:to>
      <xdr:col>10</xdr:col>
      <xdr:colOff>127000</xdr:colOff>
      <xdr:row>15</xdr:row>
      <xdr:rowOff>88900</xdr:rowOff>
    </xdr:to>
    <xdr:graphicFrame macro="">
      <xdr:nvGraphicFramePr>
        <xdr:cNvPr id="2" name="Chart 1">
          <a:extLst>
            <a:ext uri="{FF2B5EF4-FFF2-40B4-BE49-F238E27FC236}">
              <a16:creationId xmlns:a16="http://schemas.microsoft.com/office/drawing/2014/main" id="{129FAB93-7E08-05F4-3AD9-74AC494D7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69850</xdr:rowOff>
    </xdr:from>
    <xdr:to>
      <xdr:col>5</xdr:col>
      <xdr:colOff>107950</xdr:colOff>
      <xdr:row>27</xdr:row>
      <xdr:rowOff>146050</xdr:rowOff>
    </xdr:to>
    <xdr:graphicFrame macro="">
      <xdr:nvGraphicFramePr>
        <xdr:cNvPr id="2" name="Chart 1">
          <a:extLst>
            <a:ext uri="{FF2B5EF4-FFF2-40B4-BE49-F238E27FC236}">
              <a16:creationId xmlns:a16="http://schemas.microsoft.com/office/drawing/2014/main" id="{732DF2B9-B3A0-B0AF-F3AE-75EFF69A4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561975</xdr:colOff>
      <xdr:row>1</xdr:row>
      <xdr:rowOff>146050</xdr:rowOff>
    </xdr:from>
    <xdr:to>
      <xdr:col>9</xdr:col>
      <xdr:colOff>476250</xdr:colOff>
      <xdr:row>13</xdr:row>
      <xdr:rowOff>25400</xdr:rowOff>
    </xdr:to>
    <xdr:graphicFrame macro="">
      <xdr:nvGraphicFramePr>
        <xdr:cNvPr id="6" name="Chart 5">
          <a:extLst>
            <a:ext uri="{FF2B5EF4-FFF2-40B4-BE49-F238E27FC236}">
              <a16:creationId xmlns:a16="http://schemas.microsoft.com/office/drawing/2014/main" id="{A6F52AF2-BBF4-E0AD-09DD-5CEE7DF8F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0.43067</cdr:x>
      <cdr:y>0.39058</cdr:y>
    </cdr:from>
    <cdr:to>
      <cdr:x>0.63911</cdr:x>
      <cdr:y>0.62918</cdr:y>
    </cdr:to>
    <cdr:sp macro="" textlink="">
      <cdr:nvSpPr>
        <cdr:cNvPr id="2" name="TextBox 1">
          <a:extLst xmlns:a="http://schemas.openxmlformats.org/drawingml/2006/main">
            <a:ext uri="{FF2B5EF4-FFF2-40B4-BE49-F238E27FC236}">
              <a16:creationId xmlns:a16="http://schemas.microsoft.com/office/drawing/2014/main" id="{A7D1FBD3-6DD5-0859-4764-D5AB50DD1362}"/>
            </a:ext>
          </a:extLst>
        </cdr:cNvPr>
        <cdr:cNvSpPr txBox="1"/>
      </cdr:nvSpPr>
      <cdr:spPr>
        <a:xfrm xmlns:a="http://schemas.openxmlformats.org/drawingml/2006/main">
          <a:off x="1538287" y="815975"/>
          <a:ext cx="744538" cy="498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 Income</a:t>
          </a:r>
        </a:p>
        <a:p xmlns:a="http://schemas.openxmlformats.org/drawingml/2006/main">
          <a:r>
            <a:rPr lang="en-IN" sz="1100"/>
            <a:t>$698147</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18</xdr:row>
      <xdr:rowOff>31751</xdr:rowOff>
    </xdr:from>
    <xdr:to>
      <xdr:col>3</xdr:col>
      <xdr:colOff>826370</xdr:colOff>
      <xdr:row>27</xdr:row>
      <xdr:rowOff>147878</xdr:rowOff>
    </xdr:to>
    <xdr:graphicFrame macro="">
      <xdr:nvGraphicFramePr>
        <xdr:cNvPr id="2" name="Chart 1">
          <a:extLst>
            <a:ext uri="{FF2B5EF4-FFF2-40B4-BE49-F238E27FC236}">
              <a16:creationId xmlns:a16="http://schemas.microsoft.com/office/drawing/2014/main" id="{FB15C661-2C15-F42C-9B21-F7E314F69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572893</xdr:colOff>
      <xdr:row>17</xdr:row>
      <xdr:rowOff>146485</xdr:rowOff>
    </xdr:from>
    <xdr:to>
      <xdr:col>12</xdr:col>
      <xdr:colOff>191370</xdr:colOff>
      <xdr:row>27</xdr:row>
      <xdr:rowOff>165275</xdr:rowOff>
    </xdr:to>
    <xdr:graphicFrame macro="">
      <xdr:nvGraphicFramePr>
        <xdr:cNvPr id="3" name="Chart 2">
          <a:extLst>
            <a:ext uri="{FF2B5EF4-FFF2-40B4-BE49-F238E27FC236}">
              <a16:creationId xmlns:a16="http://schemas.microsoft.com/office/drawing/2014/main" id="{E12D4C60-0756-9F30-F731-70773FD55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555625</xdr:colOff>
      <xdr:row>12</xdr:row>
      <xdr:rowOff>19050</xdr:rowOff>
    </xdr:from>
    <xdr:to>
      <xdr:col>9</xdr:col>
      <xdr:colOff>330200</xdr:colOff>
      <xdr:row>25</xdr:row>
      <xdr:rowOff>133350</xdr:rowOff>
    </xdr:to>
    <xdr:graphicFrame macro="">
      <xdr:nvGraphicFramePr>
        <xdr:cNvPr id="2" name="Chart 1">
          <a:extLst>
            <a:ext uri="{FF2B5EF4-FFF2-40B4-BE49-F238E27FC236}">
              <a16:creationId xmlns:a16="http://schemas.microsoft.com/office/drawing/2014/main" id="{0676E1DA-DC44-8E04-06AD-15347E8FF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384175</xdr:colOff>
      <xdr:row>2</xdr:row>
      <xdr:rowOff>127000</xdr:rowOff>
    </xdr:from>
    <xdr:to>
      <xdr:col>9</xdr:col>
      <xdr:colOff>266700</xdr:colOff>
      <xdr:row>14</xdr:row>
      <xdr:rowOff>88900</xdr:rowOff>
    </xdr:to>
    <xdr:graphicFrame macro="">
      <xdr:nvGraphicFramePr>
        <xdr:cNvPr id="2" name="Chart 1">
          <a:extLst>
            <a:ext uri="{FF2B5EF4-FFF2-40B4-BE49-F238E27FC236}">
              <a16:creationId xmlns:a16="http://schemas.microsoft.com/office/drawing/2014/main" id="{04F00EFB-1163-5294-0905-E843BFA79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308919</xdr:colOff>
      <xdr:row>7</xdr:row>
      <xdr:rowOff>69850</xdr:rowOff>
    </xdr:to>
    <xdr:sp macro="" textlink="">
      <xdr:nvSpPr>
        <xdr:cNvPr id="2" name="Rectangle: Rounded Corners 1">
          <a:extLst>
            <a:ext uri="{FF2B5EF4-FFF2-40B4-BE49-F238E27FC236}">
              <a16:creationId xmlns:a16="http://schemas.microsoft.com/office/drawing/2014/main" id="{25D82D47-0A35-5084-5161-BDD3153B5617}"/>
            </a:ext>
          </a:extLst>
        </xdr:cNvPr>
        <xdr:cNvSpPr/>
      </xdr:nvSpPr>
      <xdr:spPr>
        <a:xfrm>
          <a:off x="0" y="0"/>
          <a:ext cx="12442568" cy="1331269"/>
        </a:xfrm>
        <a:prstGeom prst="roundRect">
          <a:avLst/>
        </a:prstGeom>
        <a:gradFill flip="none" rotWithShape="1">
          <a:gsLst>
            <a:gs pos="0">
              <a:schemeClr val="accent2">
                <a:lumMod val="60000"/>
                <a:lumOff val="40000"/>
                <a:tint val="66000"/>
                <a:satMod val="160000"/>
              </a:schemeClr>
            </a:gs>
            <a:gs pos="50000">
              <a:schemeClr val="accent2">
                <a:lumMod val="60000"/>
                <a:lumOff val="40000"/>
                <a:tint val="44500"/>
                <a:satMod val="160000"/>
              </a:schemeClr>
            </a:gs>
            <a:gs pos="100000">
              <a:schemeClr val="accent2">
                <a:lumMod val="60000"/>
                <a:lumOff val="40000"/>
                <a:tint val="23500"/>
                <a:satMod val="160000"/>
              </a:schemeClr>
            </a:gs>
          </a:gsLst>
          <a:lin ang="5400000" scaled="1"/>
          <a:tileRect/>
        </a:gradFill>
        <a:effectLst>
          <a:glow rad="101600">
            <a:schemeClr val="accent2">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200">
              <a:latin typeface="Times New Roman" panose="02020603050405020304" pitchFamily="18" charset="0"/>
              <a:cs typeface="Times New Roman" panose="02020603050405020304" pitchFamily="18" charset="0"/>
            </a:rPr>
            <a:t>    </a:t>
          </a:r>
          <a:r>
            <a:rPr lang="en-IN" sz="3200" baseline="0">
              <a:latin typeface="Times New Roman" panose="02020603050405020304" pitchFamily="18" charset="0"/>
              <a:cs typeface="Times New Roman" panose="02020603050405020304" pitchFamily="18" charset="0"/>
            </a:rPr>
            <a:t>                                                                      </a:t>
          </a:r>
          <a:r>
            <a:rPr lang="en-IN" sz="1200" baseline="0">
              <a:latin typeface="Times New Roman" panose="02020603050405020304" pitchFamily="18" charset="0"/>
              <a:cs typeface="Times New Roman" panose="02020603050405020304" pitchFamily="18" charset="0"/>
            </a:rPr>
            <a:t>household</a:t>
          </a:r>
          <a:r>
            <a:rPr lang="en-IN" sz="1400" baseline="0">
              <a:latin typeface="Times New Roman" panose="02020603050405020304" pitchFamily="18" charset="0"/>
              <a:cs typeface="Times New Roman" panose="02020603050405020304" pitchFamily="18" charset="0"/>
            </a:rPr>
            <a:t>                 </a:t>
          </a:r>
          <a:r>
            <a:rPr lang="en-IN" sz="1200" baseline="0">
              <a:latin typeface="Times New Roman" panose="02020603050405020304" pitchFamily="18" charset="0"/>
              <a:cs typeface="Times New Roman" panose="02020603050405020304" pitchFamily="18" charset="0"/>
            </a:rPr>
            <a:t>transportation</a:t>
          </a:r>
          <a:r>
            <a:rPr lang="en-IN" sz="1400" baseline="0">
              <a:latin typeface="Times New Roman" panose="02020603050405020304" pitchFamily="18" charset="0"/>
              <a:cs typeface="Times New Roman" panose="02020603050405020304" pitchFamily="18" charset="0"/>
            </a:rPr>
            <a:t>               </a:t>
          </a:r>
          <a:r>
            <a:rPr lang="en-IN" sz="1200" baseline="0">
              <a:latin typeface="Times New Roman" panose="02020603050405020304" pitchFamily="18" charset="0"/>
              <a:cs typeface="Times New Roman" panose="02020603050405020304" pitchFamily="18" charset="0"/>
            </a:rPr>
            <a:t>apparel</a:t>
          </a:r>
          <a:r>
            <a:rPr lang="en-IN" sz="1400" baseline="0">
              <a:latin typeface="Times New Roman" panose="02020603050405020304" pitchFamily="18" charset="0"/>
              <a:cs typeface="Times New Roman" panose="02020603050405020304" pitchFamily="18" charset="0"/>
            </a:rPr>
            <a:t>    </a:t>
          </a:r>
        </a:p>
        <a:p>
          <a:pPr algn="l"/>
          <a:endParaRPr lang="en-IN" sz="1400" baseline="0">
            <a:latin typeface="Times New Roman" panose="02020603050405020304" pitchFamily="18" charset="0"/>
            <a:cs typeface="Times New Roman" panose="02020603050405020304" pitchFamily="18" charset="0"/>
          </a:endParaRPr>
        </a:p>
        <a:p>
          <a:pPr algn="l"/>
          <a:endParaRPr lang="en-IN" sz="1400" baseline="0">
            <a:latin typeface="Times New Roman" panose="02020603050405020304" pitchFamily="18" charset="0"/>
            <a:cs typeface="Times New Roman" panose="02020603050405020304" pitchFamily="18" charset="0"/>
          </a:endParaRPr>
        </a:p>
        <a:p>
          <a:pPr algn="l"/>
          <a:r>
            <a:rPr lang="en-IN" sz="1400" baseline="0">
              <a:latin typeface="Times New Roman" panose="02020603050405020304" pitchFamily="18" charset="0"/>
              <a:cs typeface="Times New Roman" panose="02020603050405020304" pitchFamily="18" charset="0"/>
            </a:rPr>
            <a:t>                                                                                                                                                                          </a:t>
          </a:r>
          <a:r>
            <a:rPr lang="en-IN" sz="1200" baseline="0">
              <a:latin typeface="Times New Roman" panose="02020603050405020304" pitchFamily="18" charset="0"/>
              <a:cs typeface="Times New Roman" panose="02020603050405020304" pitchFamily="18" charset="0"/>
            </a:rPr>
            <a:t>education                          food                           other</a:t>
          </a:r>
        </a:p>
        <a:p>
          <a:pPr algn="l"/>
          <a:r>
            <a:rPr lang="en-IN" sz="1400" baseline="0">
              <a:latin typeface="Times New Roman" panose="02020603050405020304" pitchFamily="18" charset="0"/>
              <a:cs typeface="Times New Roman" panose="02020603050405020304" pitchFamily="18" charset="0"/>
            </a:rPr>
            <a:t>      </a:t>
          </a:r>
          <a:endParaRPr lang="en-IN" sz="3200">
            <a:latin typeface="Times New Roman" panose="02020603050405020304" pitchFamily="18" charset="0"/>
            <a:cs typeface="Times New Roman" panose="02020603050405020304" pitchFamily="18" charset="0"/>
          </a:endParaRPr>
        </a:p>
      </xdr:txBody>
    </xdr:sp>
    <xdr:clientData/>
  </xdr:twoCellAnchor>
  <xdr:twoCellAnchor editAs="oneCell">
    <xdr:from>
      <xdr:col>11</xdr:col>
      <xdr:colOff>571500</xdr:colOff>
      <xdr:row>0</xdr:row>
      <xdr:rowOff>0</xdr:rowOff>
    </xdr:from>
    <xdr:to>
      <xdr:col>12</xdr:col>
      <xdr:colOff>279401</xdr:colOff>
      <xdr:row>1</xdr:row>
      <xdr:rowOff>133350</xdr:rowOff>
    </xdr:to>
    <xdr:pic>
      <xdr:nvPicPr>
        <xdr:cNvPr id="4" name="Graphic 3" descr="Home with solid fill">
          <a:extLst>
            <a:ext uri="{FF2B5EF4-FFF2-40B4-BE49-F238E27FC236}">
              <a16:creationId xmlns:a16="http://schemas.microsoft.com/office/drawing/2014/main" id="{E5BCD74B-8B6B-D5AA-8E7C-573E0C9E92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277100" y="0"/>
          <a:ext cx="317500" cy="317500"/>
        </a:xfrm>
        <a:prstGeom prst="rect">
          <a:avLst/>
        </a:prstGeom>
      </xdr:spPr>
    </xdr:pic>
    <xdr:clientData/>
  </xdr:twoCellAnchor>
  <xdr:twoCellAnchor editAs="oneCell">
    <xdr:from>
      <xdr:col>14</xdr:col>
      <xdr:colOff>165100</xdr:colOff>
      <xdr:row>0</xdr:row>
      <xdr:rowOff>6350</xdr:rowOff>
    </xdr:from>
    <xdr:to>
      <xdr:col>14</xdr:col>
      <xdr:colOff>539750</xdr:colOff>
      <xdr:row>2</xdr:row>
      <xdr:rowOff>12700</xdr:rowOff>
    </xdr:to>
    <xdr:pic>
      <xdr:nvPicPr>
        <xdr:cNvPr id="6" name="Graphic 5" descr="Car with solid fill">
          <a:extLst>
            <a:ext uri="{FF2B5EF4-FFF2-40B4-BE49-F238E27FC236}">
              <a16:creationId xmlns:a16="http://schemas.microsoft.com/office/drawing/2014/main" id="{ED2F8277-6658-926F-7C9C-A87FF1A690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699500" y="6350"/>
          <a:ext cx="374650" cy="374650"/>
        </a:xfrm>
        <a:prstGeom prst="rect">
          <a:avLst/>
        </a:prstGeom>
      </xdr:spPr>
    </xdr:pic>
    <xdr:clientData/>
  </xdr:twoCellAnchor>
  <xdr:twoCellAnchor editAs="oneCell">
    <xdr:from>
      <xdr:col>14</xdr:col>
      <xdr:colOff>196850</xdr:colOff>
      <xdr:row>3</xdr:row>
      <xdr:rowOff>165100</xdr:rowOff>
    </xdr:from>
    <xdr:to>
      <xdr:col>14</xdr:col>
      <xdr:colOff>495300</xdr:colOff>
      <xdr:row>5</xdr:row>
      <xdr:rowOff>95250</xdr:rowOff>
    </xdr:to>
    <xdr:pic>
      <xdr:nvPicPr>
        <xdr:cNvPr id="8" name="Graphic 7" descr="Fork and knife with solid fill">
          <a:extLst>
            <a:ext uri="{FF2B5EF4-FFF2-40B4-BE49-F238E27FC236}">
              <a16:creationId xmlns:a16="http://schemas.microsoft.com/office/drawing/2014/main" id="{E4BAD2C7-FDC2-1125-8B10-FF25EF72FDA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731250" y="717550"/>
          <a:ext cx="298450" cy="298450"/>
        </a:xfrm>
        <a:prstGeom prst="rect">
          <a:avLst/>
        </a:prstGeom>
      </xdr:spPr>
    </xdr:pic>
    <xdr:clientData/>
  </xdr:twoCellAnchor>
  <xdr:twoCellAnchor editAs="oneCell">
    <xdr:from>
      <xdr:col>11</xdr:col>
      <xdr:colOff>558800</xdr:colOff>
      <xdr:row>3</xdr:row>
      <xdr:rowOff>107950</xdr:rowOff>
    </xdr:from>
    <xdr:to>
      <xdr:col>12</xdr:col>
      <xdr:colOff>355601</xdr:colOff>
      <xdr:row>5</xdr:row>
      <xdr:rowOff>146050</xdr:rowOff>
    </xdr:to>
    <xdr:pic>
      <xdr:nvPicPr>
        <xdr:cNvPr id="10" name="Graphic 9" descr="Graduation cap with solid fill">
          <a:extLst>
            <a:ext uri="{FF2B5EF4-FFF2-40B4-BE49-F238E27FC236}">
              <a16:creationId xmlns:a16="http://schemas.microsoft.com/office/drawing/2014/main" id="{31EAACCD-33B0-E35A-4548-8C17B103BAB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264400" y="660400"/>
          <a:ext cx="406400" cy="406400"/>
        </a:xfrm>
        <a:prstGeom prst="rect">
          <a:avLst/>
        </a:prstGeom>
      </xdr:spPr>
    </xdr:pic>
    <xdr:clientData/>
  </xdr:twoCellAnchor>
  <xdr:twoCellAnchor editAs="oneCell">
    <xdr:from>
      <xdr:col>16</xdr:col>
      <xdr:colOff>273050</xdr:colOff>
      <xdr:row>3</xdr:row>
      <xdr:rowOff>146050</xdr:rowOff>
    </xdr:from>
    <xdr:to>
      <xdr:col>17</xdr:col>
      <xdr:colOff>25400</xdr:colOff>
      <xdr:row>5</xdr:row>
      <xdr:rowOff>139700</xdr:rowOff>
    </xdr:to>
    <xdr:pic>
      <xdr:nvPicPr>
        <xdr:cNvPr id="12" name="Graphic 11" descr="Presentation with bar chart with solid fill">
          <a:extLst>
            <a:ext uri="{FF2B5EF4-FFF2-40B4-BE49-F238E27FC236}">
              <a16:creationId xmlns:a16="http://schemas.microsoft.com/office/drawing/2014/main" id="{9CDAC68C-39E8-0C0B-5EB9-F5C6DBA0CAE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026650" y="698500"/>
          <a:ext cx="361950" cy="361950"/>
        </a:xfrm>
        <a:prstGeom prst="rect">
          <a:avLst/>
        </a:prstGeom>
      </xdr:spPr>
    </xdr:pic>
    <xdr:clientData/>
  </xdr:twoCellAnchor>
  <xdr:twoCellAnchor editAs="oneCell">
    <xdr:from>
      <xdr:col>16</xdr:col>
      <xdr:colOff>296050</xdr:colOff>
      <xdr:row>0</xdr:row>
      <xdr:rowOff>29350</xdr:rowOff>
    </xdr:from>
    <xdr:to>
      <xdr:col>16</xdr:col>
      <xdr:colOff>596900</xdr:colOff>
      <xdr:row>1</xdr:row>
      <xdr:rowOff>146050</xdr:rowOff>
    </xdr:to>
    <xdr:pic>
      <xdr:nvPicPr>
        <xdr:cNvPr id="14" name="Graphic 13" descr="Shirt with solid fill">
          <a:extLst>
            <a:ext uri="{FF2B5EF4-FFF2-40B4-BE49-F238E27FC236}">
              <a16:creationId xmlns:a16="http://schemas.microsoft.com/office/drawing/2014/main" id="{05F72FEC-F0EF-53F6-AD0A-AF829E255FB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049650" y="29350"/>
          <a:ext cx="300850" cy="300850"/>
        </a:xfrm>
        <a:prstGeom prst="rect">
          <a:avLst/>
        </a:prstGeom>
      </xdr:spPr>
    </xdr:pic>
    <xdr:clientData/>
  </xdr:twoCellAnchor>
  <xdr:twoCellAnchor>
    <xdr:from>
      <xdr:col>12</xdr:col>
      <xdr:colOff>234950</xdr:colOff>
      <xdr:row>0</xdr:row>
      <xdr:rowOff>69850</xdr:rowOff>
    </xdr:from>
    <xdr:to>
      <xdr:col>18</xdr:col>
      <xdr:colOff>400050</xdr:colOff>
      <xdr:row>6</xdr:row>
      <xdr:rowOff>165100</xdr:rowOff>
    </xdr:to>
    <xdr:sp macro="" textlink="">
      <xdr:nvSpPr>
        <xdr:cNvPr id="7" name="TextBox 6">
          <a:extLst>
            <a:ext uri="{FF2B5EF4-FFF2-40B4-BE49-F238E27FC236}">
              <a16:creationId xmlns:a16="http://schemas.microsoft.com/office/drawing/2014/main" id="{5CE365BF-9D27-30EC-8DE4-42A5E100FDE4}"/>
            </a:ext>
          </a:extLst>
        </xdr:cNvPr>
        <xdr:cNvSpPr txBox="1"/>
      </xdr:nvSpPr>
      <xdr:spPr>
        <a:xfrm>
          <a:off x="7550150" y="69850"/>
          <a:ext cx="3822700"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 54,810</a:t>
          </a:r>
          <a:r>
            <a:rPr lang="en-IN"/>
            <a:t>                                </a:t>
          </a:r>
          <a:r>
            <a:rPr lang="en-IN" sz="1100" b="0" i="0" u="none" strike="noStrike">
              <a:solidFill>
                <a:schemeClr val="dk1"/>
              </a:solidFill>
              <a:effectLst/>
              <a:latin typeface="+mn-lt"/>
              <a:ea typeface="+mn-ea"/>
              <a:cs typeface="+mn-cs"/>
            </a:rPr>
            <a:t>₹ 15,874</a:t>
          </a:r>
          <a:r>
            <a:rPr lang="en-IN"/>
            <a:t>                         </a:t>
          </a:r>
          <a:r>
            <a:rPr lang="en-IN" sz="1100" b="0" i="0" u="none" strike="noStrike">
              <a:solidFill>
                <a:schemeClr val="dk1"/>
              </a:solidFill>
              <a:effectLst/>
              <a:latin typeface="+mn-lt"/>
              <a:ea typeface="+mn-ea"/>
              <a:cs typeface="+mn-cs"/>
            </a:rPr>
            <a:t>₹ 11,675</a:t>
          </a:r>
          <a:r>
            <a:rPr lang="en-IN"/>
            <a:t> </a:t>
          </a:r>
        </a:p>
        <a:p>
          <a:endParaRPr lang="en-IN" sz="1100"/>
        </a:p>
        <a:p>
          <a:endParaRPr lang="en-IN" sz="1100"/>
        </a:p>
        <a:p>
          <a:endParaRPr lang="en-IN" sz="1100"/>
        </a:p>
        <a:p>
          <a:r>
            <a:rPr lang="en-IN" sz="1100"/>
            <a:t> </a:t>
          </a:r>
          <a:r>
            <a:rPr lang="en-IN" sz="1100" b="0" i="0" u="none" strike="noStrike">
              <a:solidFill>
                <a:schemeClr val="dk1"/>
              </a:solidFill>
              <a:effectLst/>
              <a:latin typeface="+mn-lt"/>
              <a:ea typeface="+mn-ea"/>
              <a:cs typeface="+mn-cs"/>
            </a:rPr>
            <a:t>₹ 14,000</a:t>
          </a:r>
          <a:r>
            <a:rPr lang="en-IN"/>
            <a:t>                               </a:t>
          </a:r>
          <a:r>
            <a:rPr lang="en-IN" sz="1100" b="0" i="0" u="none" strike="noStrike">
              <a:solidFill>
                <a:schemeClr val="dk1"/>
              </a:solidFill>
              <a:effectLst/>
              <a:latin typeface="+mn-lt"/>
              <a:ea typeface="+mn-ea"/>
              <a:cs typeface="+mn-cs"/>
            </a:rPr>
            <a:t>₹ 24,608</a:t>
          </a:r>
          <a:r>
            <a:rPr lang="en-IN"/>
            <a:t>                          </a:t>
          </a:r>
          <a:r>
            <a:rPr lang="en-IN" sz="1100" b="0" i="0" u="none" strike="noStrike">
              <a:solidFill>
                <a:schemeClr val="dk1"/>
              </a:solidFill>
              <a:effectLst/>
              <a:latin typeface="+mn-lt"/>
              <a:ea typeface="+mn-ea"/>
              <a:cs typeface="+mn-cs"/>
            </a:rPr>
            <a:t>₹ 28,887</a:t>
          </a:r>
          <a:r>
            <a:rPr lang="en-IN"/>
            <a:t> </a:t>
          </a:r>
          <a:endParaRPr lang="en-IN" sz="1100"/>
        </a:p>
      </xdr:txBody>
    </xdr:sp>
    <xdr:clientData/>
  </xdr:twoCellAnchor>
  <xdr:twoCellAnchor>
    <xdr:from>
      <xdr:col>6</xdr:col>
      <xdr:colOff>429568</xdr:colOff>
      <xdr:row>7</xdr:row>
      <xdr:rowOff>163900</xdr:rowOff>
    </xdr:from>
    <xdr:to>
      <xdr:col>11</xdr:col>
      <xdr:colOff>351823</xdr:colOff>
      <xdr:row>17</xdr:row>
      <xdr:rowOff>144850</xdr:rowOff>
    </xdr:to>
    <xdr:sp macro="" textlink="">
      <xdr:nvSpPr>
        <xdr:cNvPr id="9" name="Rectangle: Rounded Corners 8">
          <a:extLst>
            <a:ext uri="{FF2B5EF4-FFF2-40B4-BE49-F238E27FC236}">
              <a16:creationId xmlns:a16="http://schemas.microsoft.com/office/drawing/2014/main" id="{A7A638CB-75AA-4897-FBE1-9F1391FB030A}"/>
            </a:ext>
          </a:extLst>
        </xdr:cNvPr>
        <xdr:cNvSpPr/>
      </xdr:nvSpPr>
      <xdr:spPr>
        <a:xfrm>
          <a:off x="4085109" y="1425319"/>
          <a:ext cx="3526309" cy="1782977"/>
        </a:xfrm>
        <a:prstGeom prst="roundRect">
          <a:avLst/>
        </a:prstGeom>
        <a:solidFill>
          <a:schemeClr val="accent2">
            <a:lumMod val="20000"/>
            <a:lumOff val="8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349251</xdr:colOff>
      <xdr:row>7</xdr:row>
      <xdr:rowOff>6350</xdr:rowOff>
    </xdr:from>
    <xdr:to>
      <xdr:col>12</xdr:col>
      <xdr:colOff>0</xdr:colOff>
      <xdr:row>17</xdr:row>
      <xdr:rowOff>69850</xdr:rowOff>
    </xdr:to>
    <xdr:graphicFrame macro="">
      <xdr:nvGraphicFramePr>
        <xdr:cNvPr id="11" name="Chart 10">
          <a:extLst>
            <a:ext uri="{FF2B5EF4-FFF2-40B4-BE49-F238E27FC236}">
              <a16:creationId xmlns:a16="http://schemas.microsoft.com/office/drawing/2014/main" id="{877044DB-AB79-4FCB-A296-E2161C36D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44450</xdr:colOff>
      <xdr:row>8</xdr:row>
      <xdr:rowOff>6350</xdr:rowOff>
    </xdr:from>
    <xdr:to>
      <xdr:col>6</xdr:col>
      <xdr:colOff>330200</xdr:colOff>
      <xdr:row>49</xdr:row>
      <xdr:rowOff>107950</xdr:rowOff>
    </xdr:to>
    <xdr:sp macro="" textlink="">
      <xdr:nvSpPr>
        <xdr:cNvPr id="13" name="Rectangle: Top Corners Rounded 12">
          <a:extLst>
            <a:ext uri="{FF2B5EF4-FFF2-40B4-BE49-F238E27FC236}">
              <a16:creationId xmlns:a16="http://schemas.microsoft.com/office/drawing/2014/main" id="{633518E1-463F-C2C3-2599-C380C2E745F9}"/>
            </a:ext>
          </a:extLst>
        </xdr:cNvPr>
        <xdr:cNvSpPr/>
      </xdr:nvSpPr>
      <xdr:spPr>
        <a:xfrm>
          <a:off x="44450" y="1479550"/>
          <a:ext cx="3943350" cy="7651750"/>
        </a:xfrm>
        <a:prstGeom prst="round2SameRect">
          <a:avLst/>
        </a:prstGeom>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13500000" scaled="1"/>
          <a:tileRect/>
        </a:gra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cap="none" spc="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rPr>
            <a:t>All</a:t>
          </a:r>
          <a:r>
            <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rPr>
            <a:t> Expenses</a:t>
          </a: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r>
            <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rPr>
            <a:t>Net Income</a:t>
          </a: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endPar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l"/>
          <a:r>
            <a:rPr lang="en-IN" sz="1600" b="1" cap="none" spc="0" baseline="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rPr>
            <a:t>Monthly Savings</a:t>
          </a:r>
        </a:p>
        <a:p>
          <a:pPr algn="l"/>
          <a:endParaRPr lang="en-IN" sz="1600" b="1" cap="none" spc="0">
            <a:ln w="9525">
              <a:noFill/>
              <a:prstDash val="solid"/>
            </a:ln>
            <a:solidFill>
              <a:schemeClr val="accent1"/>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11</xdr:col>
      <xdr:colOff>487234</xdr:colOff>
      <xdr:row>7</xdr:row>
      <xdr:rowOff>115845</xdr:rowOff>
    </xdr:from>
    <xdr:to>
      <xdr:col>19</xdr:col>
      <xdr:colOff>239584</xdr:colOff>
      <xdr:row>27</xdr:row>
      <xdr:rowOff>15891</xdr:rowOff>
    </xdr:to>
    <xdr:sp macro="" textlink="">
      <xdr:nvSpPr>
        <xdr:cNvPr id="16" name="Rectangle: Top Corners Rounded 15">
          <a:extLst>
            <a:ext uri="{FF2B5EF4-FFF2-40B4-BE49-F238E27FC236}">
              <a16:creationId xmlns:a16="http://schemas.microsoft.com/office/drawing/2014/main" id="{C1544E01-22DE-4996-8041-CFB080D84C5C}"/>
            </a:ext>
          </a:extLst>
        </xdr:cNvPr>
        <xdr:cNvSpPr/>
      </xdr:nvSpPr>
      <xdr:spPr>
        <a:xfrm>
          <a:off x="7746829" y="1377264"/>
          <a:ext cx="4626404" cy="3504100"/>
        </a:xfrm>
        <a:prstGeom prst="round2SameRect">
          <a:avLst/>
        </a:prstGeom>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2700000" scaled="1"/>
          <a:tileRect/>
        </a:gra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6351</xdr:colOff>
      <xdr:row>10</xdr:row>
      <xdr:rowOff>50800</xdr:rowOff>
    </xdr:from>
    <xdr:to>
      <xdr:col>6</xdr:col>
      <xdr:colOff>203201</xdr:colOff>
      <xdr:row>21</xdr:row>
      <xdr:rowOff>69850</xdr:rowOff>
    </xdr:to>
    <xdr:graphicFrame macro="">
      <xdr:nvGraphicFramePr>
        <xdr:cNvPr id="20" name="Chart 19">
          <a:extLst>
            <a:ext uri="{FF2B5EF4-FFF2-40B4-BE49-F238E27FC236}">
              <a16:creationId xmlns:a16="http://schemas.microsoft.com/office/drawing/2014/main" id="{07D42F55-D888-4F32-B62C-35AE79766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69850</xdr:colOff>
      <xdr:row>24</xdr:row>
      <xdr:rowOff>50800</xdr:rowOff>
    </xdr:from>
    <xdr:to>
      <xdr:col>6</xdr:col>
      <xdr:colOff>177800</xdr:colOff>
      <xdr:row>34</xdr:row>
      <xdr:rowOff>137352</xdr:rowOff>
    </xdr:to>
    <xdr:graphicFrame macro="">
      <xdr:nvGraphicFramePr>
        <xdr:cNvPr id="21" name="Chart 20">
          <a:extLst>
            <a:ext uri="{FF2B5EF4-FFF2-40B4-BE49-F238E27FC236}">
              <a16:creationId xmlns:a16="http://schemas.microsoft.com/office/drawing/2014/main" id="{55BF6F5B-FB59-4910-8B30-B877DF4D8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158750</xdr:colOff>
      <xdr:row>39</xdr:row>
      <xdr:rowOff>25400</xdr:rowOff>
    </xdr:from>
    <xdr:to>
      <xdr:col>6</xdr:col>
      <xdr:colOff>101599</xdr:colOff>
      <xdr:row>48</xdr:row>
      <xdr:rowOff>127000</xdr:rowOff>
    </xdr:to>
    <xdr:graphicFrame macro="">
      <xdr:nvGraphicFramePr>
        <xdr:cNvPr id="22" name="Chart 21">
          <a:extLst>
            <a:ext uri="{FF2B5EF4-FFF2-40B4-BE49-F238E27FC236}">
              <a16:creationId xmlns:a16="http://schemas.microsoft.com/office/drawing/2014/main" id="{4D836EEC-D498-4710-B2EA-42AFEB201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598787</xdr:colOff>
      <xdr:row>8</xdr:row>
      <xdr:rowOff>47195</xdr:rowOff>
    </xdr:from>
    <xdr:to>
      <xdr:col>19</xdr:col>
      <xdr:colOff>332087</xdr:colOff>
      <xdr:row>28</xdr:row>
      <xdr:rowOff>64834</xdr:rowOff>
    </xdr:to>
    <xdr:graphicFrame macro="">
      <xdr:nvGraphicFramePr>
        <xdr:cNvPr id="23" name="Chart 22">
          <a:extLst>
            <a:ext uri="{FF2B5EF4-FFF2-40B4-BE49-F238E27FC236}">
              <a16:creationId xmlns:a16="http://schemas.microsoft.com/office/drawing/2014/main" id="{FFEE66F7-E5FC-49DF-A919-BEBB21DB3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6</xdr:col>
      <xdr:colOff>385723</xdr:colOff>
      <xdr:row>18</xdr:row>
      <xdr:rowOff>32609</xdr:rowOff>
    </xdr:from>
    <xdr:to>
      <xdr:col>8</xdr:col>
      <xdr:colOff>362917</xdr:colOff>
      <xdr:row>32</xdr:row>
      <xdr:rowOff>25746</xdr:rowOff>
    </xdr:to>
    <mc:AlternateContent xmlns:mc="http://schemas.openxmlformats.org/markup-compatibility/2006" xmlns:a14="http://schemas.microsoft.com/office/drawing/2010/main">
      <mc:Choice Requires="a14">
        <xdr:graphicFrame macro="">
          <xdr:nvGraphicFramePr>
            <xdr:cNvPr id="24" name="Category">
              <a:extLst>
                <a:ext uri="{FF2B5EF4-FFF2-40B4-BE49-F238E27FC236}">
                  <a16:creationId xmlns:a16="http://schemas.microsoft.com/office/drawing/2014/main" id="{A96D9819-4CAC-3437-FC2F-2E5EE99821A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41264" y="3276258"/>
              <a:ext cx="1822126" cy="2515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506333</xdr:colOff>
      <xdr:row>18</xdr:row>
      <xdr:rowOff>17193</xdr:rowOff>
    </xdr:from>
    <xdr:to>
      <xdr:col>11</xdr:col>
      <xdr:colOff>368984</xdr:colOff>
      <xdr:row>28</xdr:row>
      <xdr:rowOff>59531</xdr:rowOff>
    </xdr:to>
    <mc:AlternateContent xmlns:mc="http://schemas.openxmlformats.org/markup-compatibility/2006" xmlns:a14="http://schemas.microsoft.com/office/drawing/2010/main">
      <mc:Choice Requires="a14">
        <xdr:graphicFrame macro="">
          <xdr:nvGraphicFramePr>
            <xdr:cNvPr id="25" name="Months">
              <a:extLst>
                <a:ext uri="{FF2B5EF4-FFF2-40B4-BE49-F238E27FC236}">
                  <a16:creationId xmlns:a16="http://schemas.microsoft.com/office/drawing/2014/main" id="{8366CC56-F418-1C73-4F7B-DF69893FDE0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973286" y="3410474"/>
              <a:ext cx="1608901" cy="1927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145877</xdr:colOff>
      <xdr:row>1</xdr:row>
      <xdr:rowOff>123279</xdr:rowOff>
    </xdr:from>
    <xdr:ext cx="5616805" cy="593304"/>
    <xdr:sp macro="" textlink="">
      <xdr:nvSpPr>
        <xdr:cNvPr id="5" name="Rectangle 4">
          <a:extLst>
            <a:ext uri="{FF2B5EF4-FFF2-40B4-BE49-F238E27FC236}">
              <a16:creationId xmlns:a16="http://schemas.microsoft.com/office/drawing/2014/main" id="{8F37D835-0D0E-7E04-E897-83B876D8A489}"/>
            </a:ext>
          </a:extLst>
        </xdr:cNvPr>
        <xdr:cNvSpPr/>
      </xdr:nvSpPr>
      <xdr:spPr>
        <a:xfrm>
          <a:off x="145877" y="303482"/>
          <a:ext cx="5616805" cy="593304"/>
        </a:xfrm>
        <a:prstGeom prst="rect">
          <a:avLst/>
        </a:prstGeom>
        <a:noFill/>
      </xdr:spPr>
      <xdr:txBody>
        <a:bodyPr wrap="square" lIns="91440" tIns="45720" rIns="91440" bIns="45720">
          <a:spAutoFit/>
        </a:bodyPr>
        <a:lstStyle/>
        <a:p>
          <a:pPr algn="ctr"/>
          <a:r>
            <a:rPr lang="en-IN"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Times New Roman" panose="02020603050405020304" pitchFamily="18" charset="0"/>
              <a:cs typeface="Times New Roman" panose="02020603050405020304" pitchFamily="18" charset="0"/>
            </a:rPr>
            <a:t>Personal</a:t>
          </a:r>
          <a:r>
            <a:rPr lang="en-IN" sz="32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Times New Roman" panose="02020603050405020304" pitchFamily="18" charset="0"/>
              <a:cs typeface="Times New Roman" panose="02020603050405020304" pitchFamily="18" charset="0"/>
            </a:rPr>
            <a:t> Finance Tracker                             </a:t>
          </a:r>
          <a:endParaRPr lang="en-IN"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wsDr>
</file>

<file path=xl/drawings/drawing8.xml><?xml version="1.0" encoding="utf-8"?>
<c:userShapes xmlns:c="http://schemas.openxmlformats.org/drawingml/2006/chart">
  <cdr:relSizeAnchor xmlns:cdr="http://schemas.openxmlformats.org/drawingml/2006/chartDrawing">
    <cdr:from>
      <cdr:x>0.39868</cdr:x>
      <cdr:y>0.43025</cdr:y>
    </cdr:from>
    <cdr:to>
      <cdr:x>0.60712</cdr:x>
      <cdr:y>0.66885</cdr:y>
    </cdr:to>
    <cdr:sp macro="" textlink="">
      <cdr:nvSpPr>
        <cdr:cNvPr id="2" name="TextBox 1">
          <a:extLst xmlns:a="http://schemas.openxmlformats.org/drawingml/2006/main">
            <a:ext uri="{FF2B5EF4-FFF2-40B4-BE49-F238E27FC236}">
              <a16:creationId xmlns:a16="http://schemas.microsoft.com/office/drawing/2014/main" id="{A7D1FBD3-6DD5-0859-4764-D5AB50DD1362}"/>
            </a:ext>
          </a:extLst>
        </cdr:cNvPr>
        <cdr:cNvSpPr txBox="1"/>
      </cdr:nvSpPr>
      <cdr:spPr>
        <a:xfrm xmlns:a="http://schemas.openxmlformats.org/drawingml/2006/main">
          <a:off x="1540513" y="802641"/>
          <a:ext cx="805425" cy="4451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 Income</a:t>
          </a:r>
        </a:p>
        <a:p xmlns:a="http://schemas.openxmlformats.org/drawingml/2006/main">
          <a:r>
            <a:rPr lang="en-IN" sz="1100"/>
            <a:t>$698147</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_tracker_interactive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Clean data"/>
      <sheetName val="Dashboard"/>
      <sheetName val="c.exp"/>
      <sheetName val="Saving"/>
      <sheetName val="Months"/>
      <sheetName val="catetgory"/>
      <sheetName val="save per month"/>
      <sheetName val="finance_tracker_interactive_das"/>
    </sheetNames>
    <sheetDataSet>
      <sheetData sheetId="0"/>
      <sheetData sheetId="1"/>
      <sheetData sheetId="2"/>
      <sheetData sheetId="3"/>
      <sheetData sheetId="4"/>
      <sheetData sheetId="5"/>
      <sheetData sheetId="6"/>
      <sheetData sheetId="7"/>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chel Sardar" refreshedDate="44854.990360416668" createdVersion="8" refreshedVersion="8" minRefreshableVersion="3" recordCount="225" xr:uid="{11F52997-1272-47AF-BA4D-E6AE89FBB10C}">
  <cacheSource type="worksheet">
    <worksheetSource name="Table2"/>
  </cacheSource>
  <cacheFields count="8">
    <cacheField name="Mode" numFmtId="0">
      <sharedItems/>
    </cacheField>
    <cacheField name="Category" numFmtId="0">
      <sharedItems count="8">
        <s v="Allowance"/>
        <s v="Food"/>
        <s v="Other"/>
        <s v="Household"/>
        <s v="Transportation"/>
        <s v="apparel"/>
        <s v="salary"/>
        <s v="Education"/>
      </sharedItems>
    </cacheField>
    <cacheField name="Sub category" numFmtId="0">
      <sharedItems/>
    </cacheField>
    <cacheField name="Income/Expense" numFmtId="0">
      <sharedItems count="2">
        <s v="Income"/>
        <s v="Expense"/>
      </sharedItems>
    </cacheField>
    <cacheField name="Debit/Credit" numFmtId="0">
      <sharedItems containsSemiMixedTypes="0" containsString="0" containsNumber="1" minValue="8" maxValue="55530"/>
    </cacheField>
    <cacheField name="Amount" numFmtId="0">
      <sharedItems containsSemiMixedTypes="0" containsString="0" containsNumber="1" minValue="-14000" maxValue="55530"/>
    </cacheField>
    <cacheField name="Expense" numFmtId="0">
      <sharedItems containsSemiMixedTypes="0" containsString="0" containsNumber="1" minValue="0" maxValue="14000"/>
    </cacheField>
    <cacheField name="Income" numFmtId="0">
      <sharedItems containsSemiMixedTypes="0" containsString="0" containsNumber="1" containsInteger="1" minValue="0" maxValue="5553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chel Sardar" refreshedDate="44855.628676736109" createdVersion="8" refreshedVersion="8" minRefreshableVersion="3" recordCount="225" xr:uid="{25334F2B-BA57-4948-A97B-8076C2074F3A}">
  <cacheSource type="worksheet">
    <worksheetSource name="Table3"/>
  </cacheSource>
  <cacheFields count="10">
    <cacheField name="Date / Time" numFmtId="14">
      <sharedItems containsSemiMixedTypes="0" containsNonDate="0" containsDate="1" containsString="0" minDate="2021-01-01T21:45:00" maxDate="2021-12-30T14:10:00" count="212">
        <d v="2021-01-01T21:45:00"/>
        <d v="2021-01-01T21:46:00"/>
        <d v="2021-01-03T18:21:00"/>
        <d v="2021-01-03T18:22:00"/>
        <d v="2021-01-03T18:56:00"/>
        <d v="2021-01-03T19:50:00"/>
        <d v="2021-01-12T14:00:00"/>
        <d v="2021-01-13T17:47:00"/>
        <d v="2021-01-13T20:46:00"/>
        <d v="2021-01-14T16:56:00"/>
        <d v="2021-01-15T21:16:00"/>
        <d v="2021-01-17T18:31:00"/>
        <d v="2021-01-18T13:51:00"/>
        <d v="2021-01-18T17:10:00"/>
        <d v="2021-01-18T20:54:00"/>
        <d v="2021-01-19T14:27:00"/>
        <d v="2021-01-21T11:47:00"/>
        <d v="2021-01-21T14:22:00"/>
        <d v="2021-01-23T21:27:00"/>
        <d v="2021-01-23T21:29:00"/>
        <d v="2021-01-25T10:23:00"/>
        <d v="2021-01-26T16:52:00"/>
        <d v="2021-01-26T17:45:00"/>
        <d v="2021-01-27T13:38:00"/>
        <d v="2021-01-27T13:39:00"/>
        <d v="2021-01-27T13:41:00"/>
        <d v="2021-01-28T14:23:00"/>
        <d v="2021-01-28T21:58:00"/>
        <d v="2021-01-29T14:44:00"/>
        <d v="2021-01-30T12:28:00"/>
        <d v="2021-01-30T19:01:00"/>
        <d v="2021-01-30T19:17:00"/>
        <d v="2021-01-31T08:27:00"/>
        <d v="2021-02-01T14:16:00"/>
        <d v="2021-02-01T20:32:00"/>
        <d v="2021-02-01T20:33:00"/>
        <d v="2021-02-02T20:15:00"/>
        <d v="2021-02-03T10:11:00"/>
        <d v="2021-02-13T21:54:00"/>
        <d v="2021-02-16T16:57:00"/>
        <d v="2021-02-17T13:11:00"/>
        <d v="2021-02-18T23:01:00"/>
        <d v="2021-02-19T06:18:00"/>
        <d v="2021-02-19T06:27:00"/>
        <d v="2021-02-19T08:26:00"/>
        <d v="2021-02-19T21:35:00"/>
        <d v="2021-02-19T21:57:00"/>
        <d v="2021-02-19T23:03:00"/>
        <d v="2021-02-20T15:24:00"/>
        <d v="2021-02-21T15:38:00"/>
        <d v="2021-02-21T15:40:00"/>
        <d v="2021-02-21T22:15:00"/>
        <d v="2021-02-23T16:06:00"/>
        <d v="2021-02-23T17:35:00"/>
        <d v="2021-02-24T22:21:00"/>
        <d v="2021-02-26T01:39:00"/>
        <d v="2021-02-26T17:37:00"/>
        <d v="2021-02-27T15:29:00"/>
        <d v="2021-02-28T11:45:00"/>
        <d v="2021-02-28T11:56:00"/>
        <d v="2021-03-01T14:30:00"/>
        <d v="2021-03-01T14:31:00"/>
        <d v="2021-03-01T21:11:00"/>
        <d v="2021-03-01T21:54:00"/>
        <d v="2021-03-01T22:15:00"/>
        <d v="2021-03-02T08:59:00"/>
        <d v="2021-03-02T14:53:00"/>
        <d v="2021-03-15T21:17:00"/>
        <d v="2021-03-21T21:12:00"/>
        <d v="2021-03-22T06:33:00"/>
        <d v="2021-03-23T12:38:00"/>
        <d v="2021-03-31T08:26:00"/>
        <d v="2021-04-01T07:58:00"/>
        <d v="2021-04-01T08:01:00"/>
        <d v="2021-04-01T13:53:00"/>
        <d v="2021-04-01T22:11:00"/>
        <d v="2021-04-03T10:11:00"/>
        <d v="2021-04-19T20:45:00"/>
        <d v="2021-04-21T22:10:00"/>
        <d v="2021-04-22T06:33:00"/>
        <d v="2021-04-22T20:28:00"/>
        <d v="2021-04-25T20:46:00"/>
        <d v="2021-05-01T14:30:00"/>
        <d v="2021-05-01T14:35:00"/>
        <d v="2021-05-01T14:37:00"/>
        <d v="2021-05-01T14:39:00"/>
        <d v="2021-05-01T14:42:00"/>
        <d v="2021-05-01T14:46:00"/>
        <d v="2021-05-18T19:51:00"/>
        <d v="2021-05-21T20:23:00"/>
        <d v="2021-05-22T06:33:00"/>
        <d v="2021-05-31T08:44:00"/>
        <d v="2021-06-01T11:48:00"/>
        <d v="2021-06-01T14:22:00"/>
        <d v="2021-06-01T20:13:00"/>
        <d v="2021-06-01T20:58:00"/>
        <d v="2021-06-01T21:30:00"/>
        <d v="2021-06-02T16:40:00"/>
        <d v="2021-06-02T17:52:00"/>
        <d v="2021-06-02T17:53:00"/>
        <d v="2021-06-02T18:32:00"/>
        <d v="2021-06-02T21:20:00"/>
        <d v="2021-06-14T15:18:00"/>
        <d v="2021-06-22T06:33:00"/>
        <d v="2021-06-22T16:41:00"/>
        <d v="2021-07-01T13:51:00"/>
        <d v="2021-07-02T07:08:00"/>
        <d v="2021-07-18T12:59:00"/>
        <d v="2021-07-22T06:33:00"/>
        <d v="2021-07-23T21:29:00"/>
        <d v="2021-07-24T21:49:00"/>
        <d v="2021-07-25T13:35:00"/>
        <d v="2021-07-26T17:37:00"/>
        <d v="2021-07-27T13:38:00"/>
        <d v="2021-08-01T13:38:00"/>
        <d v="2021-08-01T13:45:00"/>
        <d v="2021-08-01T13:46:00"/>
        <d v="2021-08-02T10:37:00"/>
        <d v="2021-08-02T20:14:00"/>
        <d v="2021-08-17T08:35:00"/>
        <d v="2021-08-21T16:06:00"/>
        <d v="2021-08-24T19:15:00"/>
        <d v="2021-08-26T14:07:00"/>
        <d v="2021-08-27T21:25:00"/>
        <d v="2021-08-30T11:44:00"/>
        <d v="2021-09-02T09:18:00"/>
        <d v="2021-09-03T18:22:00"/>
        <d v="2021-09-14T16:58:00"/>
        <d v="2021-09-23T21:29:00"/>
        <d v="2021-09-23T21:41:00"/>
        <d v="2021-09-23T21:45:00"/>
        <d v="2021-09-24T14:08:00"/>
        <d v="2021-09-24T20:17:00"/>
        <d v="2021-09-25T09:20:00"/>
        <d v="2021-09-27T13:41:00"/>
        <d v="2021-10-01T14:04:00"/>
        <d v="2021-10-01T21:11:00"/>
        <d v="2021-10-01T21:54:00"/>
        <d v="2021-10-02T09:18:00"/>
        <d v="2021-10-02T20:15:00"/>
        <d v="2021-10-14T21:03:00"/>
        <d v="2021-10-16T10:42:00"/>
        <d v="2021-10-18T21:01:00"/>
        <d v="2021-10-27T12:33:00"/>
        <d v="2021-10-30T11:45:00"/>
        <d v="2021-10-30T12:38:00"/>
        <d v="2021-11-01T14:07:00"/>
        <d v="2021-11-02T09:18:00"/>
        <d v="2021-11-02T22:41:00"/>
        <d v="2021-11-13T19:10:00"/>
        <d v="2021-11-14T16:54:00"/>
        <d v="2021-11-14T16:55:00"/>
        <d v="2021-11-14T16:56:00"/>
        <d v="2021-11-18T12:59:00"/>
        <d v="2021-11-27T18:41:00"/>
        <d v="2021-11-27T22:34:00"/>
        <d v="2021-11-27T23:14:00"/>
        <d v="2021-11-28T13:10:00"/>
        <d v="2021-11-28T19:59:00"/>
        <d v="2021-11-29T09:29:00"/>
        <d v="2021-11-29T20:09:00"/>
        <d v="2021-11-29T20:47:00"/>
        <d v="2021-11-29T21:56:00"/>
        <d v="2021-11-30T10:11:00"/>
        <d v="2021-11-30T14:17:00"/>
        <d v="2021-11-30T14:24:00"/>
        <d v="2021-12-01T13:25:00"/>
        <d v="2021-12-01T22:44:00"/>
        <d v="2021-12-02T14:47:00"/>
        <d v="2021-12-02T14:48:00"/>
        <d v="2021-12-02T16:04:00"/>
        <d v="2021-12-12T21:47:00"/>
        <d v="2021-12-14T10:33:00"/>
        <d v="2021-12-14T21:21:00"/>
        <d v="2021-12-14T23:54:00"/>
        <d v="2021-12-16T13:38:00"/>
        <d v="2021-12-16T18:35:00"/>
        <d v="2021-12-16T18:44:00"/>
        <d v="2021-12-17T14:45:00"/>
        <d v="2021-12-17T18:54:00"/>
        <d v="2021-12-18T14:19:00"/>
        <d v="2021-12-18T19:52:00"/>
        <d v="2021-12-18T21:00:00"/>
        <d v="2021-12-18T21:01:00"/>
        <d v="2021-12-19T15:51:00"/>
        <d v="2021-12-20T09:46:00"/>
        <d v="2021-12-20T13:35:00"/>
        <d v="2021-12-20T15:29:00"/>
        <d v="2021-12-20T16:55:00"/>
        <d v="2021-12-20T19:22:00"/>
        <d v="2021-12-20T19:23:00"/>
        <d v="2021-12-21T11:43:00"/>
        <d v="2021-12-21T14:02:00"/>
        <d v="2021-12-21T20:53:00"/>
        <d v="2021-12-23T13:51:00"/>
        <d v="2021-12-23T16:31:00"/>
        <d v="2021-12-24T14:35:00"/>
        <d v="2021-12-25T13:32:00"/>
        <d v="2021-12-25T15:35:00"/>
        <d v="2021-12-25T17:01:00"/>
        <d v="2021-12-25T19:50:00"/>
        <d v="2021-12-25T22:53:00"/>
        <d v="2021-12-27T12:33:00"/>
        <d v="2021-12-27T13:44:00"/>
        <d v="2021-12-27T13:45:00"/>
        <d v="2021-12-28T13:42:00"/>
        <d v="2021-12-30T11:45:00"/>
        <d v="2021-12-30T12:37:00"/>
        <d v="2021-12-30T12:43:00"/>
        <d v="2021-12-30T13:36:00"/>
        <d v="2021-12-30T13:56:00"/>
        <d v="2021-12-30T14:10:00"/>
      </sharedItems>
      <fieldGroup par="9" base="0">
        <rangePr groupBy="days" startDate="2021-01-01T21:45:00" endDate="2021-12-30T14:1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1"/>
        </groupItems>
      </fieldGroup>
    </cacheField>
    <cacheField name="Mode" numFmtId="0">
      <sharedItems/>
    </cacheField>
    <cacheField name="Category" numFmtId="0">
      <sharedItems count="8">
        <s v="Allowance"/>
        <s v="Food"/>
        <s v="Other"/>
        <s v="Household"/>
        <s v="Transportation"/>
        <s v="apparel"/>
        <s v="salary"/>
        <s v="Education"/>
      </sharedItems>
    </cacheField>
    <cacheField name="Sub category" numFmtId="0">
      <sharedItems count="134">
        <s v="From dad"/>
        <s v="Snacks"/>
        <s v="Stuffs"/>
        <s v="Metro"/>
        <s v="Dinner"/>
        <s v="Lunch with company"/>
        <s v="Rapido to pg"/>
        <s v="Gundan + prasanna"/>
        <s v="Eve snack"/>
        <s v="Snack with preethi"/>
        <s v="Lunch + chocolate for preethi"/>
        <s v="From vicky"/>
        <s v="Snacks with preethi and azar"/>
        <s v="Badminton"/>
        <s v="Lemon tea"/>
        <s v="Paani poori"/>
        <s v="Vishnu 100 gowdham 25"/>
        <s v="office"/>
        <s v="Zinger box meal"/>
        <s v="To vishnu"/>
        <s v="Banana"/>
        <s v="Sent to barath"/>
        <s v="Brunch"/>
        <s v="Cycle gap "/>
        <s v="To vicky"/>
        <s v="Train to vnr"/>
        <s v="Dinner with barath"/>
        <s v="Tablet to gowdham"/>
        <s v="Parotta"/>
        <s v="Brownie"/>
        <s v="Games "/>
        <s v="Kfc "/>
        <s v="Side dishes"/>
        <s v="Lunch"/>
        <s v="Kfc dinner"/>
        <s v="To egmore"/>
        <s v="To auto anna"/>
        <s v="Bus ticket"/>
        <s v="Random stuff for drinks"/>
        <s v="Train cbe to chn"/>
        <s v="It better be worth it"/>
        <s v="Eggs"/>
        <s v="Hoodie for gobi"/>
        <s v="Creamstone"/>
        <s v="Tea lights"/>
        <s v="To karthi"/>
        <s v="Pizza"/>
        <s v="From abi"/>
        <s v="Lunch unlimited nv"/>
        <s v="From shakur"/>
        <s v="From barath"/>
        <s v="Dairy milk"/>
        <s v="To gowdham"/>
        <s v="Good soup"/>
        <s v="Bus to Bangalore"/>
        <s v="Earphone"/>
        <s v="To ksr station"/>
        <s v="Sent to preethi"/>
        <s v="Arrear and reval fee"/>
        <s v="To lended people"/>
        <s v="Took from sbi"/>
        <s v="Ramen with gobi"/>
        <s v="Shawarma"/>
        <s v="Cab"/>
        <s v="Refund for bus ticket"/>
        <s v="To abijith and to vicky lend money returned"/>
        <s v="To gobi 1st 1/4th"/>
        <s v="Lended money returned to kumara"/>
        <s v="Jan 2nd with shakur and barath"/>
        <s v="Lended money returned to vishnu"/>
        <s v="Spiderman "/>
        <s v="Vnr to apk"/>
        <s v="Bingo"/>
        <s v="Dinner with roommate"/>
        <s v="Ketch up"/>
        <s v="From barath and shakur"/>
        <s v="To gobi"/>
        <s v="To chennai"/>
        <s v="To kumara"/>
        <s v="Cakepark"/>
        <s v="Dinner with aravind and buddies"/>
        <s v="Coffee + biscuit"/>
        <s v="Auto to Gobi's place"/>
        <s v="Beer"/>
        <s v="Kfc date with myself"/>
        <s v="Rent"/>
        <s v="Lunch with gowdham"/>
        <s v="From gowdham"/>
        <s v="Gave to gowdham"/>
        <s v="Travel to koyambedu"/>
        <s v="Tamen"/>
        <s v="From Deepak"/>
        <s v="Bean bag"/>
        <s v="Kumara"/>
        <s v="Sent to vicky"/>
        <s v="Pepsi"/>
        <s v="Friday snacks with preethi gang"/>
        <s v="Panipoori"/>
        <s v="Milk with bharath"/>
        <s v="From ganesan"/>
        <s v="Rapido + toll"/>
        <s v="Bommasandra to pg"/>
        <s v="Lunch with not preethi"/>
        <s v="Dinner with aravind"/>
        <s v="Lunch pongal"/>
        <s v="Siva + 100 cash"/>
        <s v="Rapido"/>
        <s v="Dinner with gowdham"/>
        <s v="Zomato"/>
        <s v="Snack"/>
        <s v="Breakfast"/>
        <s v="Bharath birthday"/>
        <s v="From kumara"/>
        <s v="Recharge by gowdham"/>
        <s v="Mirror"/>
        <s v="Egg"/>
        <s v="Lended money"/>
        <s v="To rahul"/>
        <s v="To abijith"/>
        <s v="To siva"/>
        <s v="Lunch with barath"/>
        <s v="Water"/>
        <s v="Taxi"/>
        <s v="Bun"/>
        <s v="Puffs"/>
        <s v="Puffs and coffee"/>
        <s v="Lemon tea with company"/>
        <s v="Corn"/>
        <s v="Books"/>
        <s v="Coconut water with stu"/>
        <s v="Coffee and thattai"/>
        <s v="Horlicks + kolakattai"/>
        <s v="Pg to office"/>
        <s v="To barath"/>
      </sharedItems>
    </cacheField>
    <cacheField name="Income/Expense" numFmtId="0">
      <sharedItems/>
    </cacheField>
    <cacheField name="Debit/Credit" numFmtId="0">
      <sharedItems containsSemiMixedTypes="0" containsString="0" containsNumber="1" minValue="8" maxValue="55530"/>
    </cacheField>
    <cacheField name="Amount" numFmtId="0">
      <sharedItems containsSemiMixedTypes="0" containsString="0" containsNumber="1" minValue="-14000" maxValue="55530"/>
    </cacheField>
    <cacheField name="Expense" numFmtId="0">
      <sharedItems containsSemiMixedTypes="0" containsString="0" containsNumber="1" minValue="0" maxValue="14000"/>
    </cacheField>
    <cacheField name="Income" numFmtId="0">
      <sharedItems containsSemiMixedTypes="0" containsString="0" containsNumber="1" containsInteger="1" minValue="0" maxValue="55530"/>
    </cacheField>
    <cacheField name="Months" numFmtId="0" databaseField="0">
      <fieldGroup base="0">
        <rangePr groupBy="months" startDate="2021-01-01T21:45:00" endDate="2021-12-30T14:10:00"/>
        <groupItems count="14">
          <s v="&lt;01-01-2021"/>
          <s v="Jan"/>
          <s v="Feb"/>
          <s v="Mar"/>
          <s v="Apr"/>
          <s v="May"/>
          <s v="Jun"/>
          <s v="Jul"/>
          <s v="Aug"/>
          <s v="Sep"/>
          <s v="Oct"/>
          <s v="Nov"/>
          <s v="Dec"/>
          <s v="&gt;30-12-2021"/>
        </groupItems>
      </fieldGroup>
    </cacheField>
  </cacheFields>
  <extLst>
    <ext xmlns:x14="http://schemas.microsoft.com/office/spreadsheetml/2009/9/main" uri="{725AE2AE-9491-48be-B2B4-4EB974FC3084}">
      <x14:pivotCacheDefinition pivotCacheId="2147035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s v="CUB - online payment"/>
    <x v="0"/>
    <s v="From dad"/>
    <x v="0"/>
    <n v="8000"/>
    <n v="8000"/>
    <n v="0"/>
    <n v="8000"/>
  </r>
  <r>
    <s v="CUB - online payment"/>
    <x v="1"/>
    <s v="Snacks"/>
    <x v="1"/>
    <n v="85"/>
    <n v="-85"/>
    <n v="85"/>
    <n v="0"/>
  </r>
  <r>
    <s v="CUB - online payment"/>
    <x v="2"/>
    <s v="From dad"/>
    <x v="0"/>
    <n v="500"/>
    <n v="500"/>
    <n v="0"/>
    <n v="500"/>
  </r>
  <r>
    <s v="CUB - online payment"/>
    <x v="3"/>
    <s v="Stuffs"/>
    <x v="1"/>
    <n v="6667"/>
    <n v="-6667"/>
    <n v="6667"/>
    <n v="0"/>
  </r>
  <r>
    <s v="CUB - online payment"/>
    <x v="4"/>
    <s v="Metro"/>
    <x v="1"/>
    <n v="30"/>
    <n v="-30"/>
    <n v="30"/>
    <n v="0"/>
  </r>
  <r>
    <s v="CUB - online payment"/>
    <x v="1"/>
    <s v="Dinner"/>
    <x v="1"/>
    <n v="78"/>
    <n v="-78"/>
    <n v="78"/>
    <n v="0"/>
  </r>
  <r>
    <s v="CUB - online payment"/>
    <x v="1"/>
    <s v="Lunch with company"/>
    <x v="1"/>
    <n v="1460"/>
    <n v="-1460"/>
    <n v="1460"/>
    <n v="0"/>
  </r>
  <r>
    <s v="CUB - online payment"/>
    <x v="4"/>
    <s v="Rapido to pg"/>
    <x v="1"/>
    <n v="43"/>
    <n v="-43"/>
    <n v="43"/>
    <n v="0"/>
  </r>
  <r>
    <s v="CUB - online payment"/>
    <x v="1"/>
    <s v="Dinner"/>
    <x v="1"/>
    <n v="66"/>
    <n v="-66"/>
    <n v="66"/>
    <n v="0"/>
  </r>
  <r>
    <s v="CUB - online payment"/>
    <x v="2"/>
    <s v="Gundan + prasanna"/>
    <x v="0"/>
    <n v="340"/>
    <n v="340"/>
    <n v="0"/>
    <n v="340"/>
  </r>
  <r>
    <s v="CUB - online payment"/>
    <x v="2"/>
    <s v="From dad"/>
    <x v="0"/>
    <n v="1500"/>
    <n v="1500"/>
    <n v="0"/>
    <n v="1500"/>
  </r>
  <r>
    <s v="CUB - online payment"/>
    <x v="1"/>
    <s v="Snacks"/>
    <x v="1"/>
    <n v="70"/>
    <n v="-70"/>
    <n v="70"/>
    <n v="0"/>
  </r>
  <r>
    <s v="CUB - online payment"/>
    <x v="1"/>
    <s v="Eve snack"/>
    <x v="1"/>
    <n v="1100"/>
    <n v="-1100"/>
    <n v="1100"/>
    <n v="0"/>
  </r>
  <r>
    <s v="CUB - online payment"/>
    <x v="1"/>
    <s v="Lunch with company"/>
    <x v="1"/>
    <n v="148"/>
    <n v="-148"/>
    <n v="148"/>
    <n v="0"/>
  </r>
  <r>
    <s v="CUB - online payment"/>
    <x v="1"/>
    <s v="Snack with preethi"/>
    <x v="1"/>
    <n v="59"/>
    <n v="-59"/>
    <n v="59"/>
    <n v="0"/>
  </r>
  <r>
    <s v="CUB - online payment"/>
    <x v="1"/>
    <s v="Dinner"/>
    <x v="1"/>
    <n v="301.14999999999998"/>
    <n v="-301.14999999999998"/>
    <n v="301.14999999999998"/>
    <n v="0"/>
  </r>
  <r>
    <s v="CUB - online payment"/>
    <x v="1"/>
    <s v="Lunch + chocolate for preethi"/>
    <x v="1"/>
    <n v="171"/>
    <n v="-171"/>
    <n v="171"/>
    <n v="0"/>
  </r>
  <r>
    <s v="CUB - online payment"/>
    <x v="2"/>
    <s v="From vicky"/>
    <x v="0"/>
    <n v="200"/>
    <n v="200"/>
    <n v="0"/>
    <n v="200"/>
  </r>
  <r>
    <s v="CUB - online payment"/>
    <x v="1"/>
    <s v="Snacks"/>
    <x v="1"/>
    <n v="37"/>
    <n v="-37"/>
    <n v="37"/>
    <n v="0"/>
  </r>
  <r>
    <s v="CUB - online payment"/>
    <x v="1"/>
    <s v="Lunch with company"/>
    <x v="1"/>
    <n v="188"/>
    <n v="-188"/>
    <n v="188"/>
    <n v="0"/>
  </r>
  <r>
    <s v="CUB - online payment"/>
    <x v="2"/>
    <s v="From dad"/>
    <x v="0"/>
    <n v="2000"/>
    <n v="2000"/>
    <n v="0"/>
    <n v="2000"/>
  </r>
  <r>
    <s v="CUB - online payment"/>
    <x v="1"/>
    <s v="Snacks with preethi and azar"/>
    <x v="1"/>
    <n v="176"/>
    <n v="-176"/>
    <n v="176"/>
    <n v="0"/>
  </r>
  <r>
    <s v="CUB - online payment"/>
    <x v="5"/>
    <s v="Badminton"/>
    <x v="1"/>
    <n v="200"/>
    <n v="-200"/>
    <n v="200"/>
    <n v="0"/>
  </r>
  <r>
    <s v="CUB - online payment"/>
    <x v="2"/>
    <s v="From vicky"/>
    <x v="0"/>
    <n v="310"/>
    <n v="310"/>
    <n v="0"/>
    <n v="310"/>
  </r>
  <r>
    <s v="CUB - online payment"/>
    <x v="1"/>
    <s v="Lemon tea"/>
    <x v="1"/>
    <n v="18"/>
    <n v="-18"/>
    <n v="18"/>
    <n v="0"/>
  </r>
  <r>
    <s v="CUB - online payment"/>
    <x v="1"/>
    <s v="Paani poori"/>
    <x v="1"/>
    <n v="25"/>
    <n v="-25"/>
    <n v="25"/>
    <n v="0"/>
  </r>
  <r>
    <s v="CUB - online payment"/>
    <x v="2"/>
    <s v="Vishnu 100 gowdham 25"/>
    <x v="0"/>
    <n v="125"/>
    <n v="125"/>
    <n v="0"/>
    <n v="125"/>
  </r>
  <r>
    <s v="CUB - online payment"/>
    <x v="1"/>
    <s v="Snacks"/>
    <x v="1"/>
    <n v="115"/>
    <n v="-115"/>
    <n v="115"/>
    <n v="0"/>
  </r>
  <r>
    <s v="CUB - online payment"/>
    <x v="6"/>
    <s v="office"/>
    <x v="0"/>
    <n v="55000"/>
    <n v="55000"/>
    <n v="0"/>
    <n v="55000"/>
  </r>
  <r>
    <s v="CUB - online payment"/>
    <x v="1"/>
    <s v="Zinger box meal"/>
    <x v="1"/>
    <n v="279"/>
    <n v="-279"/>
    <n v="279"/>
    <n v="0"/>
  </r>
  <r>
    <s v="CUB - online payment"/>
    <x v="2"/>
    <s v="To vishnu"/>
    <x v="1"/>
    <n v="1100"/>
    <n v="-1100"/>
    <n v="1100"/>
    <n v="0"/>
  </r>
  <r>
    <s v="CUB - online payment"/>
    <x v="1"/>
    <s v="Lunch with company"/>
    <x v="1"/>
    <n v="138"/>
    <n v="-138"/>
    <n v="138"/>
    <n v="0"/>
  </r>
  <r>
    <s v="CUB - online payment"/>
    <x v="1"/>
    <s v="Banana"/>
    <x v="1"/>
    <n v="10"/>
    <n v="-10"/>
    <n v="10"/>
    <n v="0"/>
  </r>
  <r>
    <s v="CUB - online payment"/>
    <x v="2"/>
    <s v="Sent to barath"/>
    <x v="1"/>
    <n v="100"/>
    <n v="-100"/>
    <n v="100"/>
    <n v="0"/>
  </r>
  <r>
    <s v="CUB - online payment"/>
    <x v="1"/>
    <s v="Brunch"/>
    <x v="1"/>
    <n v="105"/>
    <n v="-105"/>
    <n v="105"/>
    <n v="0"/>
  </r>
  <r>
    <s v="CUB - online payment"/>
    <x v="1"/>
    <s v="Cycle gap "/>
    <x v="1"/>
    <n v="120"/>
    <n v="-120"/>
    <n v="120"/>
    <n v="0"/>
  </r>
  <r>
    <s v="CUB - online payment"/>
    <x v="1"/>
    <s v="Dinner"/>
    <x v="1"/>
    <n v="155"/>
    <n v="-155"/>
    <n v="155"/>
    <n v="0"/>
  </r>
  <r>
    <s v="CUB - online payment"/>
    <x v="2"/>
    <s v="To vicky"/>
    <x v="1"/>
    <n v="200"/>
    <n v="-200"/>
    <n v="200"/>
    <n v="0"/>
  </r>
  <r>
    <s v="CUB - online payment"/>
    <x v="4"/>
    <s v="Train to vnr"/>
    <x v="1"/>
    <n v="725"/>
    <n v="-725"/>
    <n v="725"/>
    <n v="0"/>
  </r>
  <r>
    <s v="CUB - online payment"/>
    <x v="1"/>
    <s v="Dinner with barath"/>
    <x v="1"/>
    <n v="200"/>
    <n v="-200"/>
    <n v="200"/>
    <n v="0"/>
  </r>
  <r>
    <s v="CUB - online payment"/>
    <x v="2"/>
    <s v="Tablet to gowdham"/>
    <x v="1"/>
    <n v="8"/>
    <n v="-8"/>
    <n v="8"/>
    <n v="0"/>
  </r>
  <r>
    <s v="CUB - online payment"/>
    <x v="1"/>
    <s v="Parotta"/>
    <x v="1"/>
    <n v="120"/>
    <n v="-120"/>
    <n v="120"/>
    <n v="0"/>
  </r>
  <r>
    <s v="CUB - online payment"/>
    <x v="1"/>
    <s v="Brownie"/>
    <x v="1"/>
    <n v="50"/>
    <n v="-50"/>
    <n v="50"/>
    <n v="0"/>
  </r>
  <r>
    <s v="CUB - online payment"/>
    <x v="5"/>
    <s v="Games "/>
    <x v="1"/>
    <n v="100"/>
    <n v="-100"/>
    <n v="100"/>
    <n v="0"/>
  </r>
  <r>
    <s v="CUB - online payment"/>
    <x v="1"/>
    <s v="Kfc "/>
    <x v="1"/>
    <n v="475"/>
    <n v="-475"/>
    <n v="475"/>
    <n v="0"/>
  </r>
  <r>
    <s v="CUB - online payment"/>
    <x v="1"/>
    <s v="Side dishes"/>
    <x v="1"/>
    <n v="165"/>
    <n v="-165"/>
    <n v="165"/>
    <n v="0"/>
  </r>
  <r>
    <s v="CUB - online payment"/>
    <x v="1"/>
    <s v="Lunch"/>
    <x v="1"/>
    <n v="80"/>
    <n v="-80"/>
    <n v="80"/>
    <n v="0"/>
  </r>
  <r>
    <s v="CUB - online payment"/>
    <x v="1"/>
    <s v="Kfc dinner"/>
    <x v="1"/>
    <n v="348"/>
    <n v="-348"/>
    <n v="348"/>
    <n v="0"/>
  </r>
  <r>
    <s v="CUB - online payment"/>
    <x v="4"/>
    <s v="To egmore"/>
    <x v="1"/>
    <n v="2709"/>
    <n v="-2709"/>
    <n v="2709"/>
    <n v="0"/>
  </r>
  <r>
    <s v="CUB - online payment"/>
    <x v="2"/>
    <s v="To auto anna"/>
    <x v="1"/>
    <n v="50"/>
    <n v="-50"/>
    <n v="50"/>
    <n v="0"/>
  </r>
  <r>
    <s v="CUB - online payment"/>
    <x v="4"/>
    <s v="Metro"/>
    <x v="1"/>
    <n v="60"/>
    <n v="-60"/>
    <n v="60"/>
    <n v="0"/>
  </r>
  <r>
    <s v="CUB - online payment"/>
    <x v="4"/>
    <s v="Bus ticket"/>
    <x v="1"/>
    <n v="1575"/>
    <n v="-1575"/>
    <n v="1575"/>
    <n v="0"/>
  </r>
  <r>
    <s v="CUB - online payment"/>
    <x v="1"/>
    <s v="Snacks"/>
    <x v="1"/>
    <n v="250"/>
    <n v="-250"/>
    <n v="250"/>
    <n v="0"/>
  </r>
  <r>
    <s v="CUB - online payment"/>
    <x v="1"/>
    <s v="Random stuff for drinks"/>
    <x v="1"/>
    <n v="111"/>
    <n v="-111"/>
    <n v="111"/>
    <n v="0"/>
  </r>
  <r>
    <s v="CUB - online payment"/>
    <x v="1"/>
    <s v="Lunch"/>
    <x v="1"/>
    <n v="200"/>
    <n v="-200"/>
    <n v="200"/>
    <n v="0"/>
  </r>
  <r>
    <s v="CUB - online payment"/>
    <x v="4"/>
    <s v="Train cbe to chn"/>
    <x v="1"/>
    <n v="201.8"/>
    <n v="-201.8"/>
    <n v="201.8"/>
    <n v="0"/>
  </r>
  <r>
    <s v="CUB - online payment"/>
    <x v="3"/>
    <s v="Stuffs"/>
    <x v="1"/>
    <n v="3336"/>
    <n v="-3336"/>
    <n v="3336"/>
    <n v="0"/>
  </r>
  <r>
    <s v="CUB - online payment"/>
    <x v="4"/>
    <s v="It better be worth it"/>
    <x v="1"/>
    <n v="1300"/>
    <n v="-1300"/>
    <n v="1300"/>
    <n v="0"/>
  </r>
  <r>
    <s v="CUB - online payment"/>
    <x v="1"/>
    <s v="Eggs"/>
    <x v="1"/>
    <n v="83"/>
    <n v="-83"/>
    <n v="83"/>
    <n v="0"/>
  </r>
  <r>
    <s v="CUB - online payment"/>
    <x v="5"/>
    <s v="Hoodie for gobi"/>
    <x v="1"/>
    <n v="3999"/>
    <n v="-3999"/>
    <n v="3999"/>
    <n v="0"/>
  </r>
  <r>
    <s v="CUB - online payment"/>
    <x v="1"/>
    <s v="Creamstone"/>
    <x v="1"/>
    <n v="289"/>
    <n v="-289"/>
    <n v="289"/>
    <n v="0"/>
  </r>
  <r>
    <s v="CUB - online payment"/>
    <x v="1"/>
    <s v="Tea lights"/>
    <x v="1"/>
    <n v="84"/>
    <n v="-84"/>
    <n v="84"/>
    <n v="0"/>
  </r>
  <r>
    <s v="CUB - online payment"/>
    <x v="2"/>
    <s v="To karthi"/>
    <x v="1"/>
    <n v="100"/>
    <n v="-100"/>
    <n v="100"/>
    <n v="0"/>
  </r>
  <r>
    <s v="CUB - online payment"/>
    <x v="1"/>
    <s v="Lunch"/>
    <x v="1"/>
    <n v="243"/>
    <n v="-243"/>
    <n v="243"/>
    <n v="0"/>
  </r>
  <r>
    <s v="CUB - online payment"/>
    <x v="6"/>
    <s v="office"/>
    <x v="0"/>
    <n v="55000"/>
    <n v="55000"/>
    <n v="0"/>
    <n v="55000"/>
  </r>
  <r>
    <s v="CUB - online payment"/>
    <x v="1"/>
    <s v="Pizza"/>
    <x v="1"/>
    <n v="339.15"/>
    <n v="-339.15"/>
    <n v="339.15"/>
    <n v="0"/>
  </r>
  <r>
    <s v="CUB - online payment"/>
    <x v="2"/>
    <s v="From abi"/>
    <x v="0"/>
    <n v="300"/>
    <n v="300"/>
    <n v="0"/>
    <n v="300"/>
  </r>
  <r>
    <s v="CUB - online payment"/>
    <x v="1"/>
    <s v="Lunch unlimited nv"/>
    <x v="1"/>
    <n v="300"/>
    <n v="-300"/>
    <n v="300"/>
    <n v="0"/>
  </r>
  <r>
    <s v="CUB - online payment"/>
    <x v="2"/>
    <s v="From shakur"/>
    <x v="0"/>
    <n v="1140"/>
    <n v="1140"/>
    <n v="0"/>
    <n v="1140"/>
  </r>
  <r>
    <s v="CUB - online payment"/>
    <x v="2"/>
    <s v="From barath"/>
    <x v="0"/>
    <n v="201"/>
    <n v="201"/>
    <n v="0"/>
    <n v="201"/>
  </r>
  <r>
    <s v="CUB - online payment"/>
    <x v="1"/>
    <s v="Dairy milk"/>
    <x v="1"/>
    <n v="10"/>
    <n v="-10"/>
    <n v="10"/>
    <n v="0"/>
  </r>
  <r>
    <s v="CUB - online payment"/>
    <x v="2"/>
    <s v="To gowdham"/>
    <x v="1"/>
    <n v="150"/>
    <n v="-150"/>
    <n v="150"/>
    <n v="0"/>
  </r>
  <r>
    <s v="CUB - online payment"/>
    <x v="1"/>
    <s v="Good soup"/>
    <x v="1"/>
    <n v="50"/>
    <n v="-50"/>
    <n v="50"/>
    <n v="0"/>
  </r>
  <r>
    <s v="CUB - online payment"/>
    <x v="4"/>
    <s v="Bus to Bangalore"/>
    <x v="1"/>
    <n v="1365"/>
    <n v="-1365"/>
    <n v="1365"/>
    <n v="0"/>
  </r>
  <r>
    <s v="CUB - online payment"/>
    <x v="6"/>
    <s v="office"/>
    <x v="0"/>
    <n v="55000"/>
    <n v="55000"/>
    <n v="0"/>
    <n v="55000"/>
  </r>
  <r>
    <s v="CUB - online payment"/>
    <x v="3"/>
    <s v="Stuffs"/>
    <x v="1"/>
    <n v="5120"/>
    <n v="-5120"/>
    <n v="5120"/>
    <n v="0"/>
  </r>
  <r>
    <s v="CUB - online payment"/>
    <x v="5"/>
    <s v="Earphone"/>
    <x v="1"/>
    <n v="3997"/>
    <n v="-3997"/>
    <n v="3997"/>
    <n v="0"/>
  </r>
  <r>
    <s v="CUB - online payment"/>
    <x v="4"/>
    <s v="To ksr station"/>
    <x v="1"/>
    <n v="153"/>
    <n v="-153"/>
    <n v="153"/>
    <n v="0"/>
  </r>
  <r>
    <s v="CUB - online payment"/>
    <x v="1"/>
    <s v="Sent to preethi"/>
    <x v="1"/>
    <n v="107"/>
    <n v="-107"/>
    <n v="107"/>
    <n v="0"/>
  </r>
  <r>
    <s v="CUB - online payment"/>
    <x v="2"/>
    <s v="To vicky"/>
    <x v="1"/>
    <n v="80"/>
    <n v="-80"/>
    <n v="80"/>
    <n v="0"/>
  </r>
  <r>
    <s v="CUB - online payment"/>
    <x v="1"/>
    <s v="Lunch with company"/>
    <x v="1"/>
    <n v="106"/>
    <n v="-106"/>
    <n v="106"/>
    <n v="0"/>
  </r>
  <r>
    <s v="CUB - online payment"/>
    <x v="7"/>
    <s v="Arrear and reval fee"/>
    <x v="1"/>
    <n v="14000"/>
    <n v="-14000"/>
    <n v="14000"/>
    <n v="0"/>
  </r>
  <r>
    <s v="CUB - online payment"/>
    <x v="2"/>
    <s v="To lended people"/>
    <x v="1"/>
    <n v="300"/>
    <n v="-300"/>
    <n v="300"/>
    <n v="0"/>
  </r>
  <r>
    <s v="CUB - online payment"/>
    <x v="4"/>
    <s v="Took from sbi"/>
    <x v="1"/>
    <n v="200"/>
    <n v="-200"/>
    <n v="200"/>
    <n v="0"/>
  </r>
  <r>
    <s v="CUB - online payment"/>
    <x v="1"/>
    <s v="Ramen with gobi"/>
    <x v="1"/>
    <n v="380"/>
    <n v="-380"/>
    <n v="380"/>
    <n v="0"/>
  </r>
  <r>
    <s v="CUB - online payment"/>
    <x v="6"/>
    <s v="office"/>
    <x v="0"/>
    <n v="55000"/>
    <n v="55000"/>
    <n v="0"/>
    <n v="55000"/>
  </r>
  <r>
    <s v="CUB - online payment"/>
    <x v="3"/>
    <s v="Stuffs"/>
    <x v="1"/>
    <n v="5180"/>
    <n v="-5180"/>
    <n v="5180"/>
    <n v="0"/>
  </r>
  <r>
    <s v="CUB - online payment"/>
    <x v="1"/>
    <s v="Shawarma"/>
    <x v="1"/>
    <n v="80"/>
    <n v="-80"/>
    <n v="80"/>
    <n v="0"/>
  </r>
  <r>
    <s v="CUB - online payment"/>
    <x v="4"/>
    <s v="Cab"/>
    <x v="1"/>
    <n v="306"/>
    <n v="-306"/>
    <n v="306"/>
    <n v="0"/>
  </r>
  <r>
    <s v="CUB - online payment"/>
    <x v="1"/>
    <s v="Lunch with company"/>
    <x v="1"/>
    <n v="388"/>
    <n v="-388"/>
    <n v="388"/>
    <n v="0"/>
  </r>
  <r>
    <s v="CUB - online payment"/>
    <x v="4"/>
    <s v="Refund for bus ticket"/>
    <x v="1"/>
    <n v="600"/>
    <n v="-600"/>
    <n v="600"/>
    <n v="0"/>
  </r>
  <r>
    <s v="CUB - online payment"/>
    <x v="2"/>
    <s v="To abijith and to vicky lend money returned"/>
    <x v="1"/>
    <n v="500"/>
    <n v="-500"/>
    <n v="500"/>
    <n v="0"/>
  </r>
  <r>
    <s v="CUB - online payment"/>
    <x v="2"/>
    <s v="To gobi 1st 1/4th"/>
    <x v="1"/>
    <n v="500"/>
    <n v="-500"/>
    <n v="500"/>
    <n v="0"/>
  </r>
  <r>
    <s v="CUB - online payment"/>
    <x v="2"/>
    <s v="Lended money returned to kumara"/>
    <x v="1"/>
    <n v="30"/>
    <n v="-30"/>
    <n v="30"/>
    <n v="0"/>
  </r>
  <r>
    <s v="CUB - online payment"/>
    <x v="1"/>
    <s v="Jan 2nd with shakur and barath"/>
    <x v="1"/>
    <n v="354"/>
    <n v="-354"/>
    <n v="354"/>
    <n v="0"/>
  </r>
  <r>
    <s v="CUB - online payment"/>
    <x v="2"/>
    <s v="Lended money returned to vishnu"/>
    <x v="1"/>
    <n v="40"/>
    <n v="-40"/>
    <n v="40"/>
    <n v="0"/>
  </r>
  <r>
    <s v="CUB - online payment"/>
    <x v="5"/>
    <s v="Spiderman "/>
    <x v="1"/>
    <n v="1363.72"/>
    <n v="-1363.72"/>
    <n v="1363.72"/>
    <n v="0"/>
  </r>
  <r>
    <s v="CUB - online payment"/>
    <x v="6"/>
    <s v="office"/>
    <x v="0"/>
    <n v="55000"/>
    <n v="55000"/>
    <n v="0"/>
    <n v="55000"/>
  </r>
  <r>
    <s v="CUB - online payment"/>
    <x v="3"/>
    <s v="Stuffs"/>
    <x v="1"/>
    <n v="5120"/>
    <n v="-5120"/>
    <n v="5120"/>
    <n v="0"/>
  </r>
  <r>
    <s v="CUB - online payment"/>
    <x v="4"/>
    <s v="Vnr to apk"/>
    <x v="1"/>
    <n v="50"/>
    <n v="-50"/>
    <n v="50"/>
    <n v="0"/>
  </r>
  <r>
    <s v="CUB - online payment"/>
    <x v="4"/>
    <s v="Rapido to pg"/>
    <x v="1"/>
    <n v="429"/>
    <n v="-429"/>
    <n v="429"/>
    <n v="0"/>
  </r>
  <r>
    <s v="CUB - online payment"/>
    <x v="1"/>
    <s v="Bingo"/>
    <x v="1"/>
    <n v="10"/>
    <n v="-10"/>
    <n v="10"/>
    <n v="0"/>
  </r>
  <r>
    <s v="CUB - online payment"/>
    <x v="1"/>
    <s v="Dinner with roommate"/>
    <x v="1"/>
    <n v="877.81"/>
    <n v="-877.81"/>
    <n v="877.81"/>
    <n v="0"/>
  </r>
  <r>
    <s v="CUB - online payment"/>
    <x v="1"/>
    <s v="Ketch up"/>
    <x v="1"/>
    <n v="200"/>
    <n v="-200"/>
    <n v="200"/>
    <n v="0"/>
  </r>
  <r>
    <s v="CUB - online payment"/>
    <x v="2"/>
    <s v="From barath and shakur"/>
    <x v="0"/>
    <n v="440"/>
    <n v="440"/>
    <n v="0"/>
    <n v="440"/>
  </r>
  <r>
    <s v="CUB - online payment"/>
    <x v="2"/>
    <s v="To gobi"/>
    <x v="1"/>
    <n v="4500"/>
    <n v="-4500"/>
    <n v="4500"/>
    <n v="0"/>
  </r>
  <r>
    <s v="CUB - online payment"/>
    <x v="4"/>
    <s v="To chennai"/>
    <x v="1"/>
    <n v="1000"/>
    <n v="-1000"/>
    <n v="1000"/>
    <n v="0"/>
  </r>
  <r>
    <s v="CUB - online payment"/>
    <x v="1"/>
    <s v="To kumara"/>
    <x v="1"/>
    <n v="150"/>
    <n v="-150"/>
    <n v="150"/>
    <n v="0"/>
  </r>
  <r>
    <s v="CUB - online payment"/>
    <x v="1"/>
    <s v="Cakepark"/>
    <x v="1"/>
    <n v="125"/>
    <n v="-125"/>
    <n v="125"/>
    <n v="0"/>
  </r>
  <r>
    <s v="CUB - online payment"/>
    <x v="1"/>
    <s v="Dinner with aravind and buddies"/>
    <x v="1"/>
    <n v="491"/>
    <n v="-491"/>
    <n v="491"/>
    <n v="0"/>
  </r>
  <r>
    <s v="CUB - online payment"/>
    <x v="1"/>
    <s v="Snacks"/>
    <x v="1"/>
    <n v="749"/>
    <n v="-749"/>
    <n v="749"/>
    <n v="0"/>
  </r>
  <r>
    <s v="CUB - online payment"/>
    <x v="3"/>
    <s v="Stuffs"/>
    <x v="1"/>
    <n v="4120"/>
    <n v="-4120"/>
    <n v="4120"/>
    <n v="0"/>
  </r>
  <r>
    <s v="CUB - online payment"/>
    <x v="6"/>
    <s v="office"/>
    <x v="0"/>
    <n v="55000"/>
    <n v="55000"/>
    <n v="0"/>
    <n v="55000"/>
  </r>
  <r>
    <s v="CUB - online payment"/>
    <x v="1"/>
    <s v="Coffee + biscuit"/>
    <x v="1"/>
    <n v="1599"/>
    <n v="-1599"/>
    <n v="1599"/>
    <n v="0"/>
  </r>
  <r>
    <s v="CUB - online payment"/>
    <x v="4"/>
    <s v="Auto to Gobi's place"/>
    <x v="1"/>
    <n v="214"/>
    <n v="-214"/>
    <n v="214"/>
    <n v="0"/>
  </r>
  <r>
    <s v="CUB - online payment"/>
    <x v="2"/>
    <s v="To kumara"/>
    <x v="1"/>
    <n v="200"/>
    <n v="-200"/>
    <n v="200"/>
    <n v="0"/>
  </r>
  <r>
    <s v="CUB - online payment"/>
    <x v="3"/>
    <s v="Stuffs"/>
    <x v="1"/>
    <n v="4620"/>
    <n v="-4620"/>
    <n v="4620"/>
    <n v="0"/>
  </r>
  <r>
    <s v="CUB - online payment"/>
    <x v="1"/>
    <s v="Lunch"/>
    <x v="1"/>
    <n v="302"/>
    <n v="-302"/>
    <n v="302"/>
    <n v="0"/>
  </r>
  <r>
    <s v="CUB - online payment"/>
    <x v="5"/>
    <s v="Beer"/>
    <x v="1"/>
    <n v="1500"/>
    <n v="-1500"/>
    <n v="1500"/>
    <n v="0"/>
  </r>
  <r>
    <s v="CUB - online payment"/>
    <x v="1"/>
    <s v="Kfc date with myself"/>
    <x v="1"/>
    <n v="259"/>
    <n v="-259"/>
    <n v="259"/>
    <n v="0"/>
  </r>
  <r>
    <s v="CUB - online payment"/>
    <x v="6"/>
    <s v="office"/>
    <x v="0"/>
    <n v="55000"/>
    <n v="55000"/>
    <n v="0"/>
    <n v="55000"/>
  </r>
  <r>
    <s v="CUB - online payment"/>
    <x v="2"/>
    <s v="From vicky"/>
    <x v="0"/>
    <n v="300"/>
    <n v="300"/>
    <n v="0"/>
    <n v="300"/>
  </r>
  <r>
    <s v="CUB - online payment"/>
    <x v="3"/>
    <s v="Rent"/>
    <x v="1"/>
    <n v="4580"/>
    <n v="-4580"/>
    <n v="4580"/>
    <n v="0"/>
  </r>
  <r>
    <s v="CUB - online payment"/>
    <x v="1"/>
    <s v="Lunch with gowdham"/>
    <x v="1"/>
    <n v="535.29999999999995"/>
    <n v="-535.29999999999995"/>
    <n v="535.29999999999995"/>
    <n v="0"/>
  </r>
  <r>
    <s v="CUB - online payment"/>
    <x v="2"/>
    <s v="From gowdham"/>
    <x v="0"/>
    <n v="260"/>
    <n v="260"/>
    <n v="0"/>
    <n v="260"/>
  </r>
  <r>
    <s v="CUB - online payment"/>
    <x v="6"/>
    <s v="office"/>
    <x v="0"/>
    <n v="55000"/>
    <n v="55000"/>
    <n v="0"/>
    <n v="55000"/>
  </r>
  <r>
    <s v="CUB - online payment"/>
    <x v="2"/>
    <s v="From dad"/>
    <x v="0"/>
    <n v="500"/>
    <n v="500"/>
    <n v="0"/>
    <n v="500"/>
  </r>
  <r>
    <s v="CUB - online payment"/>
    <x v="2"/>
    <s v="Gave to gowdham"/>
    <x v="1"/>
    <n v="50"/>
    <n v="-50"/>
    <n v="50"/>
    <n v="0"/>
  </r>
  <r>
    <s v="CUB - online payment"/>
    <x v="4"/>
    <s v="Travel to koyambedu"/>
    <x v="1"/>
    <n v="138"/>
    <n v="-138"/>
    <n v="138"/>
    <n v="0"/>
  </r>
  <r>
    <s v="CUB - online payment"/>
    <x v="1"/>
    <s v="Tamen"/>
    <x v="1"/>
    <n v="324.7"/>
    <n v="-324.7"/>
    <n v="324.7"/>
    <n v="0"/>
  </r>
  <r>
    <s v="CUB - online payment"/>
    <x v="1"/>
    <s v="Snacks"/>
    <x v="1"/>
    <n v="40"/>
    <n v="-40"/>
    <n v="40"/>
    <n v="0"/>
  </r>
  <r>
    <s v="CUB - online payment"/>
    <x v="4"/>
    <s v="Rapido to pg"/>
    <x v="1"/>
    <n v="43"/>
    <n v="-43"/>
    <n v="43"/>
    <n v="0"/>
  </r>
  <r>
    <s v="CUB - online payment"/>
    <x v="2"/>
    <s v="From Deepak"/>
    <x v="0"/>
    <n v="2250"/>
    <n v="2250"/>
    <n v="0"/>
    <n v="2250"/>
  </r>
  <r>
    <s v="CUB - online payment"/>
    <x v="3"/>
    <s v="Bean bag"/>
    <x v="1"/>
    <n v="2099"/>
    <n v="-2099"/>
    <n v="2099"/>
    <n v="0"/>
  </r>
  <r>
    <s v="CUB - online payment"/>
    <x v="2"/>
    <s v="From vicky"/>
    <x v="0"/>
    <n v="100"/>
    <n v="100"/>
    <n v="0"/>
    <n v="100"/>
  </r>
  <r>
    <s v="CUB - online payment"/>
    <x v="2"/>
    <s v="Kumara"/>
    <x v="0"/>
    <n v="170"/>
    <n v="170"/>
    <n v="0"/>
    <n v="170"/>
  </r>
  <r>
    <s v="CUB - online payment"/>
    <x v="1"/>
    <s v="Sent to vicky"/>
    <x v="1"/>
    <n v="300"/>
    <n v="-300"/>
    <n v="300"/>
    <n v="0"/>
  </r>
  <r>
    <s v="CUB - online payment"/>
    <x v="1"/>
    <s v="Dinner"/>
    <x v="1"/>
    <n v="465"/>
    <n v="-465"/>
    <n v="465"/>
    <n v="0"/>
  </r>
  <r>
    <s v="CUB - online payment"/>
    <x v="1"/>
    <s v="Pepsi"/>
    <x v="1"/>
    <n v="40"/>
    <n v="-40"/>
    <n v="40"/>
    <n v="0"/>
  </r>
  <r>
    <s v="CUB - online payment"/>
    <x v="1"/>
    <s v="Lunch with company"/>
    <x v="1"/>
    <n v="133"/>
    <n v="-133"/>
    <n v="133"/>
    <n v="0"/>
  </r>
  <r>
    <s v="CUB - online payment"/>
    <x v="6"/>
    <s v="office"/>
    <x v="0"/>
    <n v="55000"/>
    <n v="55000"/>
    <n v="0"/>
    <n v="55000"/>
  </r>
  <r>
    <s v="CUB - online payment"/>
    <x v="4"/>
    <s v="Train to vnr"/>
    <x v="1"/>
    <n v="3325"/>
    <n v="-3325"/>
    <n v="3325"/>
    <n v="0"/>
  </r>
  <r>
    <s v="CUB - online payment"/>
    <x v="2"/>
    <s v="To vicky"/>
    <x v="1"/>
    <n v="300"/>
    <n v="-300"/>
    <n v="300"/>
    <n v="0"/>
  </r>
  <r>
    <s v="CUB - online payment"/>
    <x v="1"/>
    <s v="Friday snacks with preethi gang"/>
    <x v="1"/>
    <n v="106"/>
    <n v="-106"/>
    <n v="106"/>
    <n v="0"/>
  </r>
  <r>
    <s v="CUB - online payment"/>
    <x v="6"/>
    <s v="office"/>
    <x v="0"/>
    <n v="55140"/>
    <n v="55140"/>
    <n v="0"/>
    <n v="55140"/>
  </r>
  <r>
    <s v="CUB - online payment"/>
    <x v="2"/>
    <s v="From barath"/>
    <x v="0"/>
    <n v="201"/>
    <n v="201"/>
    <n v="0"/>
    <n v="201"/>
  </r>
  <r>
    <s v="CUB - online payment"/>
    <x v="3"/>
    <s v="Bean bag"/>
    <x v="1"/>
    <n v="2099"/>
    <n v="-2099"/>
    <n v="2099"/>
    <n v="0"/>
  </r>
  <r>
    <s v="CUB - online payment"/>
    <x v="1"/>
    <s v="Kfc dinner"/>
    <x v="1"/>
    <n v="641"/>
    <n v="-641"/>
    <n v="641"/>
    <n v="0"/>
  </r>
  <r>
    <s v="CUB - online payment"/>
    <x v="1"/>
    <s v="Panipoori"/>
    <x v="1"/>
    <n v="80"/>
    <n v="-80"/>
    <n v="80"/>
    <n v="0"/>
  </r>
  <r>
    <s v="CUB - online payment"/>
    <x v="1"/>
    <s v="Milk with bharath"/>
    <x v="1"/>
    <n v="110"/>
    <n v="-110"/>
    <n v="110"/>
    <n v="0"/>
  </r>
  <r>
    <s v="CUB - online payment"/>
    <x v="2"/>
    <s v="To kumara"/>
    <x v="1"/>
    <n v="10000"/>
    <n v="-10000"/>
    <n v="10000"/>
    <n v="0"/>
  </r>
  <r>
    <s v="CUB - online payment"/>
    <x v="2"/>
    <s v="From ganesan"/>
    <x v="0"/>
    <n v="40"/>
    <n v="40"/>
    <n v="0"/>
    <n v="40"/>
  </r>
  <r>
    <s v="CUB - online payment"/>
    <x v="2"/>
    <s v="From abi"/>
    <x v="0"/>
    <n v="20"/>
    <n v="20"/>
    <n v="0"/>
    <n v="20"/>
  </r>
  <r>
    <s v="CUB - online payment"/>
    <x v="4"/>
    <s v="Rapido + toll"/>
    <x v="1"/>
    <n v="286"/>
    <n v="-286"/>
    <n v="286"/>
    <n v="0"/>
  </r>
  <r>
    <s v="CUB - online payment"/>
    <x v="4"/>
    <s v="Bommasandra to pg"/>
    <x v="1"/>
    <n v="199"/>
    <n v="-199"/>
    <n v="199"/>
    <n v="0"/>
  </r>
  <r>
    <s v="CUB - online payment"/>
    <x v="1"/>
    <s v="Lunch with not preethi"/>
    <x v="1"/>
    <n v="135.5"/>
    <n v="-135.5"/>
    <n v="135.5"/>
    <n v="0"/>
  </r>
  <r>
    <s v="CUB - online payment"/>
    <x v="3"/>
    <s v="Bean bag"/>
    <x v="1"/>
    <n v="4099"/>
    <n v="-4099"/>
    <n v="4099"/>
    <n v="0"/>
  </r>
  <r>
    <s v="CUB - online payment"/>
    <x v="1"/>
    <s v="Dinner with aravind"/>
    <x v="1"/>
    <n v="373"/>
    <n v="-373"/>
    <n v="373"/>
    <n v="0"/>
  </r>
  <r>
    <s v="CUB - online payment"/>
    <x v="2"/>
    <s v="From dad"/>
    <x v="0"/>
    <n v="1000"/>
    <n v="1000"/>
    <n v="0"/>
    <n v="1000"/>
  </r>
  <r>
    <s v="CUB - online payment"/>
    <x v="1"/>
    <s v="Lunch pongal"/>
    <x v="1"/>
    <n v="1530"/>
    <n v="-1530"/>
    <n v="1530"/>
    <n v="0"/>
  </r>
  <r>
    <s v="CUB - online payment"/>
    <x v="2"/>
    <s v="From gowdham"/>
    <x v="0"/>
    <n v="340"/>
    <n v="340"/>
    <n v="0"/>
    <n v="340"/>
  </r>
  <r>
    <s v="CUB - online payment"/>
    <x v="6"/>
    <s v="office"/>
    <x v="0"/>
    <n v="55240"/>
    <n v="55240"/>
    <n v="0"/>
    <n v="55240"/>
  </r>
  <r>
    <s v="CUB - online payment"/>
    <x v="2"/>
    <s v="Siva + 100 cash"/>
    <x v="0"/>
    <n v="70"/>
    <n v="70"/>
    <n v="0"/>
    <n v="70"/>
  </r>
  <r>
    <s v="CUB - online payment"/>
    <x v="2"/>
    <s v="From dad"/>
    <x v="0"/>
    <n v="1000"/>
    <n v="1000"/>
    <n v="0"/>
    <n v="1000"/>
  </r>
  <r>
    <s v="CUB - online payment"/>
    <x v="4"/>
    <s v="Rapido"/>
    <x v="1"/>
    <n v="35"/>
    <n v="-35"/>
    <n v="35"/>
    <n v="0"/>
  </r>
  <r>
    <s v="CUB - online payment"/>
    <x v="1"/>
    <s v="Dinner with gowdham"/>
    <x v="1"/>
    <n v="130"/>
    <n v="-130"/>
    <n v="130"/>
    <n v="0"/>
  </r>
  <r>
    <s v="CUB - online payment"/>
    <x v="1"/>
    <s v="Dinner with gowdham"/>
    <x v="1"/>
    <n v="120"/>
    <n v="-120"/>
    <n v="120"/>
    <n v="0"/>
  </r>
  <r>
    <s v="CUB - online payment"/>
    <x v="1"/>
    <s v="Zomato"/>
    <x v="1"/>
    <n v="269.39999999999998"/>
    <n v="-269.39999999999998"/>
    <n v="269.39999999999998"/>
    <n v="0"/>
  </r>
  <r>
    <s v="CUB - online payment"/>
    <x v="1"/>
    <s v="Snack"/>
    <x v="1"/>
    <n v="94"/>
    <n v="-94"/>
    <n v="94"/>
    <n v="0"/>
  </r>
  <r>
    <s v="CUB - online payment"/>
    <x v="1"/>
    <s v="Breakfast"/>
    <x v="1"/>
    <n v="40"/>
    <n v="-40"/>
    <n v="40"/>
    <n v="0"/>
  </r>
  <r>
    <s v="CUB - online payment"/>
    <x v="1"/>
    <s v="Panipoori"/>
    <x v="1"/>
    <n v="40"/>
    <n v="-40"/>
    <n v="40"/>
    <n v="0"/>
  </r>
  <r>
    <s v="CUB - online payment"/>
    <x v="1"/>
    <s v="Lunch with company"/>
    <x v="1"/>
    <n v="40"/>
    <n v="-40"/>
    <n v="40"/>
    <n v="0"/>
  </r>
  <r>
    <s v="CUB - online payment"/>
    <x v="1"/>
    <s v="Dinner"/>
    <x v="1"/>
    <n v="50"/>
    <n v="-50"/>
    <n v="50"/>
    <n v="0"/>
  </r>
  <r>
    <s v="CUB - online payment"/>
    <x v="4"/>
    <s v="Rapido to pg"/>
    <x v="1"/>
    <n v="44"/>
    <n v="-44"/>
    <n v="44"/>
    <n v="0"/>
  </r>
  <r>
    <s v="CUB - online payment"/>
    <x v="1"/>
    <s v="Breakfast"/>
    <x v="1"/>
    <n v="70"/>
    <n v="-70"/>
    <n v="70"/>
    <n v="0"/>
  </r>
  <r>
    <s v="CUB - online payment"/>
    <x v="1"/>
    <s v="Lunch with company"/>
    <x v="1"/>
    <n v="128"/>
    <n v="-128"/>
    <n v="128"/>
    <n v="0"/>
  </r>
  <r>
    <s v="CUB - online payment"/>
    <x v="5"/>
    <s v="Bharath birthday"/>
    <x v="1"/>
    <n v="115"/>
    <n v="-115"/>
    <n v="115"/>
    <n v="0"/>
  </r>
  <r>
    <s v="CUB - online payment"/>
    <x v="1"/>
    <s v="Pizza"/>
    <x v="1"/>
    <n v="301.75"/>
    <n v="-301.75"/>
    <n v="301.75"/>
    <n v="0"/>
  </r>
  <r>
    <s v="CUB - online payment"/>
    <x v="2"/>
    <s v="From kumara"/>
    <x v="0"/>
    <n v="200"/>
    <n v="200"/>
    <n v="0"/>
    <n v="200"/>
  </r>
  <r>
    <s v="CUB - online payment"/>
    <x v="2"/>
    <s v="Recharge by gowdham"/>
    <x v="1"/>
    <n v="479"/>
    <n v="-479"/>
    <n v="479"/>
    <n v="0"/>
  </r>
  <r>
    <s v="CUB - online payment"/>
    <x v="2"/>
    <s v="From dad"/>
    <x v="0"/>
    <n v="10000"/>
    <n v="10000"/>
    <n v="0"/>
    <n v="10000"/>
  </r>
  <r>
    <s v="CUB - online payment"/>
    <x v="1"/>
    <s v="Lunch"/>
    <x v="1"/>
    <n v="80"/>
    <n v="-80"/>
    <n v="80"/>
    <n v="0"/>
  </r>
  <r>
    <s v="CUB - online payment"/>
    <x v="3"/>
    <s v="Mirror"/>
    <x v="1"/>
    <n v="7770"/>
    <n v="-7770"/>
    <n v="7770"/>
    <n v="0"/>
  </r>
  <r>
    <s v="CUB - online payment"/>
    <x v="1"/>
    <s v="Milk with bharath"/>
    <x v="1"/>
    <n v="25"/>
    <n v="-25"/>
    <n v="25"/>
    <n v="0"/>
  </r>
  <r>
    <s v="CUB - online payment"/>
    <x v="1"/>
    <s v="Milk with bharath"/>
    <x v="1"/>
    <n v="65"/>
    <n v="-65"/>
    <n v="65"/>
    <n v="0"/>
  </r>
  <r>
    <s v="CUB - online payment"/>
    <x v="1"/>
    <s v="Snacks"/>
    <x v="1"/>
    <n v="75"/>
    <n v="-75"/>
    <n v="75"/>
    <n v="0"/>
  </r>
  <r>
    <s v="CUB - online payment"/>
    <x v="1"/>
    <s v="Lunch"/>
    <x v="1"/>
    <n v="400"/>
    <n v="-400"/>
    <n v="400"/>
    <n v="0"/>
  </r>
  <r>
    <s v="CUB - online payment"/>
    <x v="1"/>
    <s v="Lunch"/>
    <x v="1"/>
    <n v="30"/>
    <n v="-30"/>
    <n v="30"/>
    <n v="0"/>
  </r>
  <r>
    <s v="CUB - online payment"/>
    <x v="1"/>
    <s v="Panipoori"/>
    <x v="1"/>
    <n v="20"/>
    <n v="-20"/>
    <n v="20"/>
    <n v="0"/>
  </r>
  <r>
    <s v="CUB - online payment"/>
    <x v="1"/>
    <s v="Egg"/>
    <x v="1"/>
    <n v="300"/>
    <n v="-300"/>
    <n v="300"/>
    <n v="0"/>
  </r>
  <r>
    <s v="CUB - online payment"/>
    <x v="1"/>
    <s v="Lunch with company"/>
    <x v="1"/>
    <n v="110"/>
    <n v="-110"/>
    <n v="110"/>
    <n v="0"/>
  </r>
  <r>
    <s v="CUB - online payment"/>
    <x v="1"/>
    <s v="Milk with bharath"/>
    <x v="1"/>
    <n v="700"/>
    <n v="-700"/>
    <n v="700"/>
    <n v="0"/>
  </r>
  <r>
    <s v="CUB - online payment"/>
    <x v="1"/>
    <s v="Lunch"/>
    <x v="1"/>
    <n v="160"/>
    <n v="-160"/>
    <n v="160"/>
    <n v="0"/>
  </r>
  <r>
    <s v="CUB - online payment"/>
    <x v="2"/>
    <s v="Lended money"/>
    <x v="0"/>
    <n v="400"/>
    <n v="400"/>
    <n v="0"/>
    <n v="400"/>
  </r>
  <r>
    <s v="CUB - online payment"/>
    <x v="1"/>
    <s v="To rahul"/>
    <x v="1"/>
    <n v="113"/>
    <n v="-113"/>
    <n v="113"/>
    <n v="0"/>
  </r>
  <r>
    <s v="CUB - online payment"/>
    <x v="0"/>
    <s v="From dad"/>
    <x v="0"/>
    <n v="5000"/>
    <n v="5000"/>
    <n v="0"/>
    <n v="5000"/>
  </r>
  <r>
    <s v="CUB - online payment"/>
    <x v="2"/>
    <s v="To abijith"/>
    <x v="1"/>
    <n v="200"/>
    <n v="-200"/>
    <n v="200"/>
    <n v="0"/>
  </r>
  <r>
    <s v="CUB - online payment"/>
    <x v="2"/>
    <s v="To siva"/>
    <x v="1"/>
    <n v="10000"/>
    <n v="-10000"/>
    <n v="10000"/>
    <n v="0"/>
  </r>
  <r>
    <s v="CUB - online payment"/>
    <x v="1"/>
    <s v="Milk with bharath"/>
    <x v="1"/>
    <n v="40"/>
    <n v="-40"/>
    <n v="40"/>
    <n v="0"/>
  </r>
  <r>
    <s v="CUB - online payment"/>
    <x v="1"/>
    <s v="Lunch with barath"/>
    <x v="1"/>
    <n v="85"/>
    <n v="-85"/>
    <n v="85"/>
    <n v="0"/>
  </r>
  <r>
    <s v="CUB - online payment"/>
    <x v="1"/>
    <s v="Water"/>
    <x v="1"/>
    <n v="20"/>
    <n v="-20"/>
    <n v="20"/>
    <n v="0"/>
  </r>
  <r>
    <s v="CUB - online payment"/>
    <x v="1"/>
    <s v="Snacks"/>
    <x v="1"/>
    <n v="20"/>
    <n v="-20"/>
    <n v="20"/>
    <n v="0"/>
  </r>
  <r>
    <s v="CUB - online payment"/>
    <x v="4"/>
    <s v="Taxi"/>
    <x v="1"/>
    <n v="800"/>
    <n v="-800"/>
    <n v="800"/>
    <n v="0"/>
  </r>
  <r>
    <s v="CUB - online payment"/>
    <x v="1"/>
    <s v="Milk with bharath"/>
    <x v="1"/>
    <n v="80"/>
    <n v="-80"/>
    <n v="80"/>
    <n v="0"/>
  </r>
  <r>
    <s v="CUB - online payment"/>
    <x v="1"/>
    <s v="Bun"/>
    <x v="1"/>
    <n v="18"/>
    <n v="-18"/>
    <n v="18"/>
    <n v="0"/>
  </r>
  <r>
    <s v="CUB - online payment"/>
    <x v="1"/>
    <s v="Puffs"/>
    <x v="1"/>
    <n v="25"/>
    <n v="-25"/>
    <n v="25"/>
    <n v="0"/>
  </r>
  <r>
    <s v="CUB - online payment"/>
    <x v="1"/>
    <s v="Dinner with barath"/>
    <x v="1"/>
    <n v="239"/>
    <n v="-239"/>
    <n v="239"/>
    <n v="0"/>
  </r>
  <r>
    <s v="CUB - online payment"/>
    <x v="1"/>
    <s v="Puffs and coffee"/>
    <x v="1"/>
    <n v="32"/>
    <n v="-32"/>
    <n v="32"/>
    <n v="0"/>
  </r>
  <r>
    <s v="CUB - online payment"/>
    <x v="1"/>
    <s v="Lemon tea with company"/>
    <x v="1"/>
    <n v="15"/>
    <n v="-15"/>
    <n v="15"/>
    <n v="0"/>
  </r>
  <r>
    <s v="CUB - online payment"/>
    <x v="1"/>
    <s v="Lunch with company"/>
    <x v="1"/>
    <n v="262"/>
    <n v="-262"/>
    <n v="262"/>
    <n v="0"/>
  </r>
  <r>
    <s v="CUB - online payment"/>
    <x v="1"/>
    <s v="Milk with bharath"/>
    <x v="1"/>
    <n v="40"/>
    <n v="-40"/>
    <n v="40"/>
    <n v="0"/>
  </r>
  <r>
    <s v="CUB - online payment"/>
    <x v="1"/>
    <s v="Water"/>
    <x v="1"/>
    <n v="30"/>
    <n v="-30"/>
    <n v="30"/>
    <n v="0"/>
  </r>
  <r>
    <s v="CUB - online payment"/>
    <x v="1"/>
    <s v="Corn"/>
    <x v="1"/>
    <n v="300"/>
    <n v="-300"/>
    <n v="300"/>
    <n v="0"/>
  </r>
  <r>
    <s v="CUB - online payment"/>
    <x v="5"/>
    <s v="Books"/>
    <x v="1"/>
    <n v="400"/>
    <n v="-400"/>
    <n v="400"/>
    <n v="0"/>
  </r>
  <r>
    <s v="CUB - online payment"/>
    <x v="1"/>
    <s v="Dinner with barath"/>
    <x v="1"/>
    <n v="504"/>
    <n v="-504"/>
    <n v="504"/>
    <n v="0"/>
  </r>
  <r>
    <s v="CUB - online payment"/>
    <x v="1"/>
    <s v="Coconut water with stu"/>
    <x v="1"/>
    <n v="50"/>
    <n v="-50"/>
    <n v="50"/>
    <n v="0"/>
  </r>
  <r>
    <s v="CUB - online payment"/>
    <x v="2"/>
    <s v="From vicky"/>
    <x v="0"/>
    <n v="80"/>
    <n v="80"/>
    <n v="0"/>
    <n v="80"/>
  </r>
  <r>
    <s v="CUB - online payment"/>
    <x v="1"/>
    <s v="Lunch with barath"/>
    <x v="1"/>
    <n v="115"/>
    <n v="-115"/>
    <n v="115"/>
    <n v="0"/>
  </r>
  <r>
    <s v="CUB - online payment"/>
    <x v="1"/>
    <s v="Coffee and thattai"/>
    <x v="1"/>
    <n v="14"/>
    <n v="-14"/>
    <n v="14"/>
    <n v="0"/>
  </r>
  <r>
    <s v="CUB - online payment"/>
    <x v="1"/>
    <s v="Water"/>
    <x v="1"/>
    <n v="20"/>
    <n v="-20"/>
    <n v="20"/>
    <n v="0"/>
  </r>
  <r>
    <s v="CUB - online payment"/>
    <x v="2"/>
    <s v="From Deepak"/>
    <x v="0"/>
    <n v="250"/>
    <n v="250"/>
    <n v="0"/>
    <n v="250"/>
  </r>
  <r>
    <s v="CUB - online payment"/>
    <x v="1"/>
    <s v="Horlicks + kolakattai"/>
    <x v="1"/>
    <n v="25"/>
    <n v="-25"/>
    <n v="25"/>
    <n v="0"/>
  </r>
  <r>
    <s v="CUB - online payment"/>
    <x v="6"/>
    <s v="office"/>
    <x v="0"/>
    <n v="55530"/>
    <n v="55530"/>
    <n v="0"/>
    <n v="55530"/>
  </r>
  <r>
    <s v="CUB - online payment"/>
    <x v="4"/>
    <s v="Pg to office"/>
    <x v="1"/>
    <n v="43"/>
    <n v="-43"/>
    <n v="43"/>
    <n v="0"/>
  </r>
  <r>
    <s v="CUB - online payment"/>
    <x v="1"/>
    <s v="To barath"/>
    <x v="1"/>
    <n v="20"/>
    <n v="-20"/>
    <n v="2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x v="0"/>
    <s v="CUB - online payment"/>
    <x v="0"/>
    <x v="0"/>
    <s v="Income"/>
    <n v="8000"/>
    <n v="8000"/>
    <n v="0"/>
    <n v="8000"/>
  </r>
  <r>
    <x v="1"/>
    <s v="CUB - online payment"/>
    <x v="1"/>
    <x v="1"/>
    <s v="Expense"/>
    <n v="85"/>
    <n v="-85"/>
    <n v="85"/>
    <n v="0"/>
  </r>
  <r>
    <x v="2"/>
    <s v="CUB - online payment"/>
    <x v="2"/>
    <x v="0"/>
    <s v="Income"/>
    <n v="500"/>
    <n v="500"/>
    <n v="0"/>
    <n v="500"/>
  </r>
  <r>
    <x v="3"/>
    <s v="CUB - online payment"/>
    <x v="3"/>
    <x v="2"/>
    <s v="Expense"/>
    <n v="6667"/>
    <n v="-6667"/>
    <n v="6667"/>
    <n v="0"/>
  </r>
  <r>
    <x v="4"/>
    <s v="CUB - online payment"/>
    <x v="4"/>
    <x v="3"/>
    <s v="Expense"/>
    <n v="30"/>
    <n v="-30"/>
    <n v="30"/>
    <n v="0"/>
  </r>
  <r>
    <x v="5"/>
    <s v="CUB - online payment"/>
    <x v="1"/>
    <x v="4"/>
    <s v="Expense"/>
    <n v="78"/>
    <n v="-78"/>
    <n v="78"/>
    <n v="0"/>
  </r>
  <r>
    <x v="6"/>
    <s v="CUB - online payment"/>
    <x v="1"/>
    <x v="5"/>
    <s v="Expense"/>
    <n v="1460"/>
    <n v="-1460"/>
    <n v="1460"/>
    <n v="0"/>
  </r>
  <r>
    <x v="7"/>
    <s v="CUB - online payment"/>
    <x v="4"/>
    <x v="6"/>
    <s v="Expense"/>
    <n v="43"/>
    <n v="-43"/>
    <n v="43"/>
    <n v="0"/>
  </r>
  <r>
    <x v="8"/>
    <s v="CUB - online payment"/>
    <x v="1"/>
    <x v="4"/>
    <s v="Expense"/>
    <n v="66"/>
    <n v="-66"/>
    <n v="66"/>
    <n v="0"/>
  </r>
  <r>
    <x v="9"/>
    <s v="CUB - online payment"/>
    <x v="2"/>
    <x v="7"/>
    <s v="Income"/>
    <n v="340"/>
    <n v="340"/>
    <n v="0"/>
    <n v="340"/>
  </r>
  <r>
    <x v="10"/>
    <s v="CUB - online payment"/>
    <x v="2"/>
    <x v="0"/>
    <s v="Income"/>
    <n v="1500"/>
    <n v="1500"/>
    <n v="0"/>
    <n v="1500"/>
  </r>
  <r>
    <x v="10"/>
    <s v="CUB - online payment"/>
    <x v="1"/>
    <x v="1"/>
    <s v="Expense"/>
    <n v="70"/>
    <n v="-70"/>
    <n v="70"/>
    <n v="0"/>
  </r>
  <r>
    <x v="11"/>
    <s v="CUB - online payment"/>
    <x v="1"/>
    <x v="8"/>
    <s v="Expense"/>
    <n v="1100"/>
    <n v="-1100"/>
    <n v="1100"/>
    <n v="0"/>
  </r>
  <r>
    <x v="12"/>
    <s v="CUB - online payment"/>
    <x v="1"/>
    <x v="5"/>
    <s v="Expense"/>
    <n v="148"/>
    <n v="-148"/>
    <n v="148"/>
    <n v="0"/>
  </r>
  <r>
    <x v="13"/>
    <s v="CUB - online payment"/>
    <x v="1"/>
    <x v="9"/>
    <s v="Expense"/>
    <n v="59"/>
    <n v="-59"/>
    <n v="59"/>
    <n v="0"/>
  </r>
  <r>
    <x v="14"/>
    <s v="CUB - online payment"/>
    <x v="1"/>
    <x v="4"/>
    <s v="Expense"/>
    <n v="301.14999999999998"/>
    <n v="-301.14999999999998"/>
    <n v="301.14999999999998"/>
    <n v="0"/>
  </r>
  <r>
    <x v="15"/>
    <s v="CUB - online payment"/>
    <x v="1"/>
    <x v="10"/>
    <s v="Expense"/>
    <n v="171"/>
    <n v="-171"/>
    <n v="171"/>
    <n v="0"/>
  </r>
  <r>
    <x v="16"/>
    <s v="CUB - online payment"/>
    <x v="2"/>
    <x v="11"/>
    <s v="Income"/>
    <n v="200"/>
    <n v="200"/>
    <n v="0"/>
    <n v="200"/>
  </r>
  <r>
    <x v="16"/>
    <s v="CUB - online payment"/>
    <x v="1"/>
    <x v="1"/>
    <s v="Expense"/>
    <n v="37"/>
    <n v="-37"/>
    <n v="37"/>
    <n v="0"/>
  </r>
  <r>
    <x v="17"/>
    <s v="CUB - online payment"/>
    <x v="1"/>
    <x v="5"/>
    <s v="Expense"/>
    <n v="188"/>
    <n v="-188"/>
    <n v="188"/>
    <n v="0"/>
  </r>
  <r>
    <x v="18"/>
    <s v="CUB - online payment"/>
    <x v="2"/>
    <x v="0"/>
    <s v="Income"/>
    <n v="2000"/>
    <n v="2000"/>
    <n v="0"/>
    <n v="2000"/>
  </r>
  <r>
    <x v="18"/>
    <s v="CUB - online payment"/>
    <x v="1"/>
    <x v="12"/>
    <s v="Expense"/>
    <n v="176"/>
    <n v="-176"/>
    <n v="176"/>
    <n v="0"/>
  </r>
  <r>
    <x v="18"/>
    <s v="CUB - online payment"/>
    <x v="5"/>
    <x v="13"/>
    <s v="Expense"/>
    <n v="200"/>
    <n v="-200"/>
    <n v="200"/>
    <n v="0"/>
  </r>
  <r>
    <x v="19"/>
    <s v="CUB - online payment"/>
    <x v="2"/>
    <x v="11"/>
    <s v="Income"/>
    <n v="310"/>
    <n v="310"/>
    <n v="0"/>
    <n v="310"/>
  </r>
  <r>
    <x v="20"/>
    <s v="CUB - online payment"/>
    <x v="1"/>
    <x v="14"/>
    <s v="Expense"/>
    <n v="18"/>
    <n v="-18"/>
    <n v="18"/>
    <n v="0"/>
  </r>
  <r>
    <x v="21"/>
    <s v="CUB - online payment"/>
    <x v="1"/>
    <x v="15"/>
    <s v="Expense"/>
    <n v="25"/>
    <n v="-25"/>
    <n v="25"/>
    <n v="0"/>
  </r>
  <r>
    <x v="22"/>
    <s v="CUB - online payment"/>
    <x v="2"/>
    <x v="16"/>
    <s v="Income"/>
    <n v="125"/>
    <n v="125"/>
    <n v="0"/>
    <n v="125"/>
  </r>
  <r>
    <x v="22"/>
    <s v="CUB - online payment"/>
    <x v="1"/>
    <x v="1"/>
    <s v="Expense"/>
    <n v="115"/>
    <n v="-115"/>
    <n v="115"/>
    <n v="0"/>
  </r>
  <r>
    <x v="23"/>
    <s v="CUB - online payment"/>
    <x v="6"/>
    <x v="17"/>
    <s v="Income"/>
    <n v="55000"/>
    <n v="55000"/>
    <n v="0"/>
    <n v="55000"/>
  </r>
  <r>
    <x v="24"/>
    <s v="CUB - online payment"/>
    <x v="1"/>
    <x v="18"/>
    <s v="Expense"/>
    <n v="279"/>
    <n v="-279"/>
    <n v="279"/>
    <n v="0"/>
  </r>
  <r>
    <x v="25"/>
    <s v="CUB - online payment"/>
    <x v="2"/>
    <x v="19"/>
    <s v="Expense"/>
    <n v="1100"/>
    <n v="-1100"/>
    <n v="1100"/>
    <n v="0"/>
  </r>
  <r>
    <x v="26"/>
    <s v="CUB - online payment"/>
    <x v="1"/>
    <x v="5"/>
    <s v="Expense"/>
    <n v="138"/>
    <n v="-138"/>
    <n v="138"/>
    <n v="0"/>
  </r>
  <r>
    <x v="27"/>
    <s v="CUB - online payment"/>
    <x v="1"/>
    <x v="20"/>
    <s v="Expense"/>
    <n v="10"/>
    <n v="-10"/>
    <n v="10"/>
    <n v="0"/>
  </r>
  <r>
    <x v="28"/>
    <s v="CUB - online payment"/>
    <x v="2"/>
    <x v="21"/>
    <s v="Expense"/>
    <n v="100"/>
    <n v="-100"/>
    <n v="100"/>
    <n v="0"/>
  </r>
  <r>
    <x v="29"/>
    <s v="CUB - online payment"/>
    <x v="1"/>
    <x v="22"/>
    <s v="Expense"/>
    <n v="105"/>
    <n v="-105"/>
    <n v="105"/>
    <n v="0"/>
  </r>
  <r>
    <x v="30"/>
    <s v="CUB - online payment"/>
    <x v="1"/>
    <x v="23"/>
    <s v="Expense"/>
    <n v="120"/>
    <n v="-120"/>
    <n v="120"/>
    <n v="0"/>
  </r>
  <r>
    <x v="31"/>
    <s v="CUB - online payment"/>
    <x v="1"/>
    <x v="4"/>
    <s v="Expense"/>
    <n v="155"/>
    <n v="-155"/>
    <n v="155"/>
    <n v="0"/>
  </r>
  <r>
    <x v="32"/>
    <s v="CUB - online payment"/>
    <x v="2"/>
    <x v="24"/>
    <s v="Expense"/>
    <n v="200"/>
    <n v="-200"/>
    <n v="200"/>
    <n v="0"/>
  </r>
  <r>
    <x v="33"/>
    <s v="CUB - online payment"/>
    <x v="4"/>
    <x v="25"/>
    <s v="Expense"/>
    <n v="725"/>
    <n v="-725"/>
    <n v="725"/>
    <n v="0"/>
  </r>
  <r>
    <x v="34"/>
    <s v="CUB - online payment"/>
    <x v="1"/>
    <x v="26"/>
    <s v="Expense"/>
    <n v="200"/>
    <n v="-200"/>
    <n v="200"/>
    <n v="0"/>
  </r>
  <r>
    <x v="35"/>
    <s v="CUB - online payment"/>
    <x v="2"/>
    <x v="27"/>
    <s v="Expense"/>
    <n v="8"/>
    <n v="-8"/>
    <n v="8"/>
    <n v="0"/>
  </r>
  <r>
    <x v="36"/>
    <s v="CUB - online payment"/>
    <x v="1"/>
    <x v="28"/>
    <s v="Expense"/>
    <n v="120"/>
    <n v="-120"/>
    <n v="120"/>
    <n v="0"/>
  </r>
  <r>
    <x v="37"/>
    <s v="CUB - online payment"/>
    <x v="1"/>
    <x v="29"/>
    <s v="Expense"/>
    <n v="50"/>
    <n v="-50"/>
    <n v="50"/>
    <n v="0"/>
  </r>
  <r>
    <x v="38"/>
    <s v="CUB - online payment"/>
    <x v="5"/>
    <x v="30"/>
    <s v="Expense"/>
    <n v="100"/>
    <n v="-100"/>
    <n v="100"/>
    <n v="0"/>
  </r>
  <r>
    <x v="39"/>
    <s v="CUB - online payment"/>
    <x v="1"/>
    <x v="31"/>
    <s v="Expense"/>
    <n v="475"/>
    <n v="-475"/>
    <n v="475"/>
    <n v="0"/>
  </r>
  <r>
    <x v="39"/>
    <s v="CUB - online payment"/>
    <x v="1"/>
    <x v="32"/>
    <s v="Expense"/>
    <n v="165"/>
    <n v="-165"/>
    <n v="165"/>
    <n v="0"/>
  </r>
  <r>
    <x v="40"/>
    <s v="CUB - online payment"/>
    <x v="1"/>
    <x v="33"/>
    <s v="Expense"/>
    <n v="80"/>
    <n v="-80"/>
    <n v="80"/>
    <n v="0"/>
  </r>
  <r>
    <x v="41"/>
    <s v="CUB - online payment"/>
    <x v="1"/>
    <x v="34"/>
    <s v="Expense"/>
    <n v="348"/>
    <n v="-348"/>
    <n v="348"/>
    <n v="0"/>
  </r>
  <r>
    <x v="42"/>
    <s v="CUB - online payment"/>
    <x v="4"/>
    <x v="35"/>
    <s v="Expense"/>
    <n v="2709"/>
    <n v="-2709"/>
    <n v="2709"/>
    <n v="0"/>
  </r>
  <r>
    <x v="43"/>
    <s v="CUB - online payment"/>
    <x v="2"/>
    <x v="36"/>
    <s v="Expense"/>
    <n v="50"/>
    <n v="-50"/>
    <n v="50"/>
    <n v="0"/>
  </r>
  <r>
    <x v="44"/>
    <s v="CUB - online payment"/>
    <x v="4"/>
    <x v="3"/>
    <s v="Expense"/>
    <n v="60"/>
    <n v="-60"/>
    <n v="60"/>
    <n v="0"/>
  </r>
  <r>
    <x v="45"/>
    <s v="CUB - online payment"/>
    <x v="4"/>
    <x v="37"/>
    <s v="Expense"/>
    <n v="1575"/>
    <n v="-1575"/>
    <n v="1575"/>
    <n v="0"/>
  </r>
  <r>
    <x v="46"/>
    <s v="CUB - online payment"/>
    <x v="1"/>
    <x v="1"/>
    <s v="Expense"/>
    <n v="250"/>
    <n v="-250"/>
    <n v="250"/>
    <n v="0"/>
  </r>
  <r>
    <x v="47"/>
    <s v="CUB - online payment"/>
    <x v="1"/>
    <x v="38"/>
    <s v="Expense"/>
    <n v="111"/>
    <n v="-111"/>
    <n v="111"/>
    <n v="0"/>
  </r>
  <r>
    <x v="48"/>
    <s v="CUB - online payment"/>
    <x v="1"/>
    <x v="33"/>
    <s v="Expense"/>
    <n v="200"/>
    <n v="-200"/>
    <n v="200"/>
    <n v="0"/>
  </r>
  <r>
    <x v="49"/>
    <s v="CUB - online payment"/>
    <x v="4"/>
    <x v="39"/>
    <s v="Expense"/>
    <n v="201.8"/>
    <n v="-201.8"/>
    <n v="201.8"/>
    <n v="0"/>
  </r>
  <r>
    <x v="50"/>
    <s v="CUB - online payment"/>
    <x v="3"/>
    <x v="2"/>
    <s v="Expense"/>
    <n v="3336"/>
    <n v="-3336"/>
    <n v="3336"/>
    <n v="0"/>
  </r>
  <r>
    <x v="51"/>
    <s v="CUB - online payment"/>
    <x v="4"/>
    <x v="40"/>
    <s v="Expense"/>
    <n v="1300"/>
    <n v="-1300"/>
    <n v="1300"/>
    <n v="0"/>
  </r>
  <r>
    <x v="52"/>
    <s v="CUB - online payment"/>
    <x v="1"/>
    <x v="41"/>
    <s v="Expense"/>
    <n v="83"/>
    <n v="-83"/>
    <n v="83"/>
    <n v="0"/>
  </r>
  <r>
    <x v="53"/>
    <s v="CUB - online payment"/>
    <x v="5"/>
    <x v="42"/>
    <s v="Expense"/>
    <n v="3999"/>
    <n v="-3999"/>
    <n v="3999"/>
    <n v="0"/>
  </r>
  <r>
    <x v="54"/>
    <s v="CUB - online payment"/>
    <x v="1"/>
    <x v="43"/>
    <s v="Expense"/>
    <n v="289"/>
    <n v="-289"/>
    <n v="289"/>
    <n v="0"/>
  </r>
  <r>
    <x v="55"/>
    <s v="CUB - online payment"/>
    <x v="1"/>
    <x v="44"/>
    <s v="Expense"/>
    <n v="84"/>
    <n v="-84"/>
    <n v="84"/>
    <n v="0"/>
  </r>
  <r>
    <x v="56"/>
    <s v="CUB - online payment"/>
    <x v="2"/>
    <x v="45"/>
    <s v="Expense"/>
    <n v="100"/>
    <n v="-100"/>
    <n v="100"/>
    <n v="0"/>
  </r>
  <r>
    <x v="57"/>
    <s v="CUB - online payment"/>
    <x v="1"/>
    <x v="33"/>
    <s v="Expense"/>
    <n v="243"/>
    <n v="-243"/>
    <n v="243"/>
    <n v="0"/>
  </r>
  <r>
    <x v="58"/>
    <s v="CUB - online payment"/>
    <x v="6"/>
    <x v="17"/>
    <s v="Income"/>
    <n v="55000"/>
    <n v="55000"/>
    <n v="0"/>
    <n v="55000"/>
  </r>
  <r>
    <x v="59"/>
    <s v="CUB - online payment"/>
    <x v="1"/>
    <x v="46"/>
    <s v="Expense"/>
    <n v="339.15"/>
    <n v="-339.15"/>
    <n v="339.15"/>
    <n v="0"/>
  </r>
  <r>
    <x v="60"/>
    <s v="CUB - online payment"/>
    <x v="2"/>
    <x v="47"/>
    <s v="Income"/>
    <n v="300"/>
    <n v="300"/>
    <n v="0"/>
    <n v="300"/>
  </r>
  <r>
    <x v="61"/>
    <s v="CUB - online payment"/>
    <x v="1"/>
    <x v="48"/>
    <s v="Expense"/>
    <n v="300"/>
    <n v="-300"/>
    <n v="300"/>
    <n v="0"/>
  </r>
  <r>
    <x v="62"/>
    <s v="CUB - online payment"/>
    <x v="2"/>
    <x v="49"/>
    <s v="Income"/>
    <n v="1140"/>
    <n v="1140"/>
    <n v="0"/>
    <n v="1140"/>
  </r>
  <r>
    <x v="63"/>
    <s v="CUB - online payment"/>
    <x v="2"/>
    <x v="50"/>
    <s v="Income"/>
    <n v="201"/>
    <n v="201"/>
    <n v="0"/>
    <n v="201"/>
  </r>
  <r>
    <x v="64"/>
    <s v="CUB - online payment"/>
    <x v="1"/>
    <x v="51"/>
    <s v="Expense"/>
    <n v="10"/>
    <n v="-10"/>
    <n v="10"/>
    <n v="0"/>
  </r>
  <r>
    <x v="65"/>
    <s v="CUB - online payment"/>
    <x v="2"/>
    <x v="52"/>
    <s v="Expense"/>
    <n v="150"/>
    <n v="-150"/>
    <n v="150"/>
    <n v="0"/>
  </r>
  <r>
    <x v="66"/>
    <s v="CUB - online payment"/>
    <x v="1"/>
    <x v="53"/>
    <s v="Expense"/>
    <n v="50"/>
    <n v="-50"/>
    <n v="50"/>
    <n v="0"/>
  </r>
  <r>
    <x v="67"/>
    <s v="CUB - online payment"/>
    <x v="4"/>
    <x v="54"/>
    <s v="Expense"/>
    <n v="1365"/>
    <n v="-1365"/>
    <n v="1365"/>
    <n v="0"/>
  </r>
  <r>
    <x v="68"/>
    <s v="CUB - online payment"/>
    <x v="6"/>
    <x v="17"/>
    <s v="Income"/>
    <n v="55000"/>
    <n v="55000"/>
    <n v="0"/>
    <n v="55000"/>
  </r>
  <r>
    <x v="69"/>
    <s v="CUB - online payment"/>
    <x v="3"/>
    <x v="2"/>
    <s v="Expense"/>
    <n v="5120"/>
    <n v="-5120"/>
    <n v="5120"/>
    <n v="0"/>
  </r>
  <r>
    <x v="70"/>
    <s v="CUB - online payment"/>
    <x v="5"/>
    <x v="55"/>
    <s v="Expense"/>
    <n v="3997"/>
    <n v="-3997"/>
    <n v="3997"/>
    <n v="0"/>
  </r>
  <r>
    <x v="71"/>
    <s v="CUB - online payment"/>
    <x v="4"/>
    <x v="56"/>
    <s v="Expense"/>
    <n v="153"/>
    <n v="-153"/>
    <n v="153"/>
    <n v="0"/>
  </r>
  <r>
    <x v="72"/>
    <s v="CUB - online payment"/>
    <x v="1"/>
    <x v="57"/>
    <s v="Expense"/>
    <n v="107"/>
    <n v="-107"/>
    <n v="107"/>
    <n v="0"/>
  </r>
  <r>
    <x v="73"/>
    <s v="CUB - online payment"/>
    <x v="2"/>
    <x v="24"/>
    <s v="Expense"/>
    <n v="80"/>
    <n v="-80"/>
    <n v="80"/>
    <n v="0"/>
  </r>
  <r>
    <x v="74"/>
    <s v="CUB - online payment"/>
    <x v="1"/>
    <x v="5"/>
    <s v="Expense"/>
    <n v="106"/>
    <n v="-106"/>
    <n v="106"/>
    <n v="0"/>
  </r>
  <r>
    <x v="75"/>
    <s v="CUB - online payment"/>
    <x v="7"/>
    <x v="58"/>
    <s v="Expense"/>
    <n v="14000"/>
    <n v="-14000"/>
    <n v="14000"/>
    <n v="0"/>
  </r>
  <r>
    <x v="76"/>
    <s v="CUB - online payment"/>
    <x v="2"/>
    <x v="59"/>
    <s v="Expense"/>
    <n v="300"/>
    <n v="-300"/>
    <n v="300"/>
    <n v="0"/>
  </r>
  <r>
    <x v="77"/>
    <s v="CUB - online payment"/>
    <x v="4"/>
    <x v="60"/>
    <s v="Expense"/>
    <n v="200"/>
    <n v="-200"/>
    <n v="200"/>
    <n v="0"/>
  </r>
  <r>
    <x v="77"/>
    <s v="CUB - online payment"/>
    <x v="1"/>
    <x v="61"/>
    <s v="Expense"/>
    <n v="380"/>
    <n v="-380"/>
    <n v="380"/>
    <n v="0"/>
  </r>
  <r>
    <x v="78"/>
    <s v="CUB - online payment"/>
    <x v="6"/>
    <x v="17"/>
    <s v="Income"/>
    <n v="55000"/>
    <n v="55000"/>
    <n v="0"/>
    <n v="55000"/>
  </r>
  <r>
    <x v="79"/>
    <s v="CUB - online payment"/>
    <x v="3"/>
    <x v="2"/>
    <s v="Expense"/>
    <n v="5180"/>
    <n v="-5180"/>
    <n v="5180"/>
    <n v="0"/>
  </r>
  <r>
    <x v="80"/>
    <s v="CUB - online payment"/>
    <x v="1"/>
    <x v="62"/>
    <s v="Expense"/>
    <n v="80"/>
    <n v="-80"/>
    <n v="80"/>
    <n v="0"/>
  </r>
  <r>
    <x v="81"/>
    <s v="CUB - online payment"/>
    <x v="4"/>
    <x v="63"/>
    <s v="Expense"/>
    <n v="306"/>
    <n v="-306"/>
    <n v="306"/>
    <n v="0"/>
  </r>
  <r>
    <x v="82"/>
    <s v="CUB - online payment"/>
    <x v="1"/>
    <x v="5"/>
    <s v="Expense"/>
    <n v="388"/>
    <n v="-388"/>
    <n v="388"/>
    <n v="0"/>
  </r>
  <r>
    <x v="83"/>
    <s v="CUB - online payment"/>
    <x v="4"/>
    <x v="64"/>
    <s v="Expense"/>
    <n v="600"/>
    <n v="-600"/>
    <n v="600"/>
    <n v="0"/>
  </r>
  <r>
    <x v="84"/>
    <s v="CUB - online payment"/>
    <x v="2"/>
    <x v="65"/>
    <s v="Expense"/>
    <n v="500"/>
    <n v="-500"/>
    <n v="500"/>
    <n v="0"/>
  </r>
  <r>
    <x v="85"/>
    <s v="CUB - online payment"/>
    <x v="2"/>
    <x v="66"/>
    <s v="Expense"/>
    <n v="500"/>
    <n v="-500"/>
    <n v="500"/>
    <n v="0"/>
  </r>
  <r>
    <x v="86"/>
    <s v="CUB - online payment"/>
    <x v="2"/>
    <x v="67"/>
    <s v="Expense"/>
    <n v="30"/>
    <n v="-30"/>
    <n v="30"/>
    <n v="0"/>
  </r>
  <r>
    <x v="86"/>
    <s v="CUB - online payment"/>
    <x v="1"/>
    <x v="68"/>
    <s v="Expense"/>
    <n v="354"/>
    <n v="-354"/>
    <n v="354"/>
    <n v="0"/>
  </r>
  <r>
    <x v="87"/>
    <s v="CUB - online payment"/>
    <x v="2"/>
    <x v="69"/>
    <s v="Expense"/>
    <n v="40"/>
    <n v="-40"/>
    <n v="40"/>
    <n v="0"/>
  </r>
  <r>
    <x v="88"/>
    <s v="CUB - online payment"/>
    <x v="5"/>
    <x v="70"/>
    <s v="Expense"/>
    <n v="1363.72"/>
    <n v="-1363.72"/>
    <n v="1363.72"/>
    <n v="0"/>
  </r>
  <r>
    <x v="89"/>
    <s v="CUB - online payment"/>
    <x v="6"/>
    <x v="17"/>
    <s v="Income"/>
    <n v="55000"/>
    <n v="55000"/>
    <n v="0"/>
    <n v="55000"/>
  </r>
  <r>
    <x v="90"/>
    <s v="CUB - online payment"/>
    <x v="3"/>
    <x v="2"/>
    <s v="Expense"/>
    <n v="5120"/>
    <n v="-5120"/>
    <n v="5120"/>
    <n v="0"/>
  </r>
  <r>
    <x v="91"/>
    <s v="CUB - online payment"/>
    <x v="4"/>
    <x v="71"/>
    <s v="Expense"/>
    <n v="50"/>
    <n v="-50"/>
    <n v="50"/>
    <n v="0"/>
  </r>
  <r>
    <x v="92"/>
    <s v="CUB - online payment"/>
    <x v="4"/>
    <x v="6"/>
    <s v="Expense"/>
    <n v="429"/>
    <n v="-429"/>
    <n v="429"/>
    <n v="0"/>
  </r>
  <r>
    <x v="93"/>
    <s v="CUB - online payment"/>
    <x v="1"/>
    <x v="72"/>
    <s v="Expense"/>
    <n v="10"/>
    <n v="-10"/>
    <n v="10"/>
    <n v="0"/>
  </r>
  <r>
    <x v="94"/>
    <s v="CUB - online payment"/>
    <x v="1"/>
    <x v="73"/>
    <s v="Expense"/>
    <n v="877.81"/>
    <n v="-877.81"/>
    <n v="877.81"/>
    <n v="0"/>
  </r>
  <r>
    <x v="95"/>
    <s v="CUB - online payment"/>
    <x v="1"/>
    <x v="74"/>
    <s v="Expense"/>
    <n v="200"/>
    <n v="-200"/>
    <n v="200"/>
    <n v="0"/>
  </r>
  <r>
    <x v="96"/>
    <s v="CUB - online payment"/>
    <x v="2"/>
    <x v="75"/>
    <s v="Income"/>
    <n v="440"/>
    <n v="440"/>
    <n v="0"/>
    <n v="440"/>
  </r>
  <r>
    <x v="97"/>
    <s v="CUB - online payment"/>
    <x v="2"/>
    <x v="76"/>
    <s v="Expense"/>
    <n v="4500"/>
    <n v="-4500"/>
    <n v="4500"/>
    <n v="0"/>
  </r>
  <r>
    <x v="98"/>
    <s v="CUB - online payment"/>
    <x v="4"/>
    <x v="77"/>
    <s v="Expense"/>
    <n v="1000"/>
    <n v="-1000"/>
    <n v="1000"/>
    <n v="0"/>
  </r>
  <r>
    <x v="99"/>
    <s v="CUB - online payment"/>
    <x v="1"/>
    <x v="78"/>
    <s v="Expense"/>
    <n v="150"/>
    <n v="-150"/>
    <n v="150"/>
    <n v="0"/>
  </r>
  <r>
    <x v="100"/>
    <s v="CUB - online payment"/>
    <x v="1"/>
    <x v="79"/>
    <s v="Expense"/>
    <n v="125"/>
    <n v="-125"/>
    <n v="125"/>
    <n v="0"/>
  </r>
  <r>
    <x v="101"/>
    <s v="CUB - online payment"/>
    <x v="1"/>
    <x v="80"/>
    <s v="Expense"/>
    <n v="491"/>
    <n v="-491"/>
    <n v="491"/>
    <n v="0"/>
  </r>
  <r>
    <x v="102"/>
    <s v="CUB - online payment"/>
    <x v="1"/>
    <x v="1"/>
    <s v="Expense"/>
    <n v="749"/>
    <n v="-749"/>
    <n v="749"/>
    <n v="0"/>
  </r>
  <r>
    <x v="103"/>
    <s v="CUB - online payment"/>
    <x v="3"/>
    <x v="2"/>
    <s v="Expense"/>
    <n v="4120"/>
    <n v="-4120"/>
    <n v="4120"/>
    <n v="0"/>
  </r>
  <r>
    <x v="104"/>
    <s v="CUB - online payment"/>
    <x v="6"/>
    <x v="17"/>
    <s v="Income"/>
    <n v="55000"/>
    <n v="55000"/>
    <n v="0"/>
    <n v="55000"/>
  </r>
  <r>
    <x v="105"/>
    <s v="CUB - online payment"/>
    <x v="1"/>
    <x v="81"/>
    <s v="Expense"/>
    <n v="1599"/>
    <n v="-1599"/>
    <n v="1599"/>
    <n v="0"/>
  </r>
  <r>
    <x v="106"/>
    <s v="CUB - online payment"/>
    <x v="4"/>
    <x v="82"/>
    <s v="Expense"/>
    <n v="214"/>
    <n v="-214"/>
    <n v="214"/>
    <n v="0"/>
  </r>
  <r>
    <x v="107"/>
    <s v="CUB - online payment"/>
    <x v="2"/>
    <x v="78"/>
    <s v="Expense"/>
    <n v="200"/>
    <n v="-200"/>
    <n v="200"/>
    <n v="0"/>
  </r>
  <r>
    <x v="108"/>
    <s v="CUB - online payment"/>
    <x v="3"/>
    <x v="2"/>
    <s v="Expense"/>
    <n v="4620"/>
    <n v="-4620"/>
    <n v="4620"/>
    <n v="0"/>
  </r>
  <r>
    <x v="109"/>
    <s v="CUB - online payment"/>
    <x v="1"/>
    <x v="33"/>
    <s v="Expense"/>
    <n v="302"/>
    <n v="-302"/>
    <n v="302"/>
    <n v="0"/>
  </r>
  <r>
    <x v="110"/>
    <s v="CUB - online payment"/>
    <x v="5"/>
    <x v="83"/>
    <s v="Expense"/>
    <n v="1500"/>
    <n v="-1500"/>
    <n v="1500"/>
    <n v="0"/>
  </r>
  <r>
    <x v="111"/>
    <s v="CUB - online payment"/>
    <x v="1"/>
    <x v="84"/>
    <s v="Expense"/>
    <n v="259"/>
    <n v="-259"/>
    <n v="259"/>
    <n v="0"/>
  </r>
  <r>
    <x v="112"/>
    <s v="CUB - online payment"/>
    <x v="6"/>
    <x v="17"/>
    <s v="Income"/>
    <n v="55000"/>
    <n v="55000"/>
    <n v="0"/>
    <n v="55000"/>
  </r>
  <r>
    <x v="113"/>
    <s v="CUB - online payment"/>
    <x v="2"/>
    <x v="11"/>
    <s v="Income"/>
    <n v="300"/>
    <n v="300"/>
    <n v="0"/>
    <n v="300"/>
  </r>
  <r>
    <x v="114"/>
    <s v="CUB - online payment"/>
    <x v="3"/>
    <x v="85"/>
    <s v="Expense"/>
    <n v="4580"/>
    <n v="-4580"/>
    <n v="4580"/>
    <n v="0"/>
  </r>
  <r>
    <x v="115"/>
    <s v="CUB - online payment"/>
    <x v="1"/>
    <x v="86"/>
    <s v="Expense"/>
    <n v="535.29999999999995"/>
    <n v="-535.29999999999995"/>
    <n v="535.29999999999995"/>
    <n v="0"/>
  </r>
  <r>
    <x v="116"/>
    <s v="CUB - online payment"/>
    <x v="2"/>
    <x v="87"/>
    <s v="Income"/>
    <n v="260"/>
    <n v="260"/>
    <n v="0"/>
    <n v="260"/>
  </r>
  <r>
    <x v="117"/>
    <s v="CUB - online payment"/>
    <x v="6"/>
    <x v="17"/>
    <s v="Income"/>
    <n v="55000"/>
    <n v="55000"/>
    <n v="0"/>
    <n v="55000"/>
  </r>
  <r>
    <x v="118"/>
    <s v="CUB - online payment"/>
    <x v="2"/>
    <x v="0"/>
    <s v="Income"/>
    <n v="500"/>
    <n v="500"/>
    <n v="0"/>
    <n v="500"/>
  </r>
  <r>
    <x v="119"/>
    <s v="CUB - online payment"/>
    <x v="2"/>
    <x v="88"/>
    <s v="Expense"/>
    <n v="50"/>
    <n v="-50"/>
    <n v="50"/>
    <n v="0"/>
  </r>
  <r>
    <x v="120"/>
    <s v="CUB - online payment"/>
    <x v="4"/>
    <x v="89"/>
    <s v="Expense"/>
    <n v="138"/>
    <n v="-138"/>
    <n v="138"/>
    <n v="0"/>
  </r>
  <r>
    <x v="121"/>
    <s v="CUB - online payment"/>
    <x v="1"/>
    <x v="90"/>
    <s v="Expense"/>
    <n v="324.7"/>
    <n v="-324.7"/>
    <n v="324.7"/>
    <n v="0"/>
  </r>
  <r>
    <x v="122"/>
    <s v="CUB - online payment"/>
    <x v="1"/>
    <x v="1"/>
    <s v="Expense"/>
    <n v="40"/>
    <n v="-40"/>
    <n v="40"/>
    <n v="0"/>
  </r>
  <r>
    <x v="123"/>
    <s v="CUB - online payment"/>
    <x v="4"/>
    <x v="6"/>
    <s v="Expense"/>
    <n v="43"/>
    <n v="-43"/>
    <n v="43"/>
    <n v="0"/>
  </r>
  <r>
    <x v="124"/>
    <s v="CUB - online payment"/>
    <x v="2"/>
    <x v="91"/>
    <s v="Income"/>
    <n v="2250"/>
    <n v="2250"/>
    <n v="0"/>
    <n v="2250"/>
  </r>
  <r>
    <x v="125"/>
    <s v="CUB - online payment"/>
    <x v="3"/>
    <x v="92"/>
    <s v="Expense"/>
    <n v="2099"/>
    <n v="-2099"/>
    <n v="2099"/>
    <n v="0"/>
  </r>
  <r>
    <x v="126"/>
    <s v="CUB - online payment"/>
    <x v="2"/>
    <x v="11"/>
    <s v="Income"/>
    <n v="100"/>
    <n v="100"/>
    <n v="0"/>
    <n v="100"/>
  </r>
  <r>
    <x v="127"/>
    <s v="CUB - online payment"/>
    <x v="2"/>
    <x v="93"/>
    <s v="Income"/>
    <n v="170"/>
    <n v="170"/>
    <n v="0"/>
    <n v="170"/>
  </r>
  <r>
    <x v="128"/>
    <s v="CUB - online payment"/>
    <x v="1"/>
    <x v="94"/>
    <s v="Expense"/>
    <n v="300"/>
    <n v="-300"/>
    <n v="300"/>
    <n v="0"/>
  </r>
  <r>
    <x v="129"/>
    <s v="CUB - online payment"/>
    <x v="1"/>
    <x v="4"/>
    <s v="Expense"/>
    <n v="465"/>
    <n v="-465"/>
    <n v="465"/>
    <n v="0"/>
  </r>
  <r>
    <x v="130"/>
    <s v="CUB - online payment"/>
    <x v="1"/>
    <x v="95"/>
    <s v="Expense"/>
    <n v="40"/>
    <n v="-40"/>
    <n v="40"/>
    <n v="0"/>
  </r>
  <r>
    <x v="131"/>
    <s v="CUB - online payment"/>
    <x v="1"/>
    <x v="5"/>
    <s v="Expense"/>
    <n v="133"/>
    <n v="-133"/>
    <n v="133"/>
    <n v="0"/>
  </r>
  <r>
    <x v="132"/>
    <s v="CUB - online payment"/>
    <x v="6"/>
    <x v="17"/>
    <s v="Income"/>
    <n v="55000"/>
    <n v="55000"/>
    <n v="0"/>
    <n v="55000"/>
  </r>
  <r>
    <x v="133"/>
    <s v="CUB - online payment"/>
    <x v="4"/>
    <x v="25"/>
    <s v="Expense"/>
    <n v="3325"/>
    <n v="-3325"/>
    <n v="3325"/>
    <n v="0"/>
  </r>
  <r>
    <x v="134"/>
    <s v="CUB - online payment"/>
    <x v="2"/>
    <x v="24"/>
    <s v="Expense"/>
    <n v="300"/>
    <n v="-300"/>
    <n v="300"/>
    <n v="0"/>
  </r>
  <r>
    <x v="135"/>
    <s v="CUB - online payment"/>
    <x v="1"/>
    <x v="96"/>
    <s v="Expense"/>
    <n v="106"/>
    <n v="-106"/>
    <n v="106"/>
    <n v="0"/>
  </r>
  <r>
    <x v="136"/>
    <s v="CUB - online payment"/>
    <x v="6"/>
    <x v="17"/>
    <s v="Income"/>
    <n v="55140"/>
    <n v="55140"/>
    <n v="0"/>
    <n v="55140"/>
  </r>
  <r>
    <x v="137"/>
    <s v="CUB - online payment"/>
    <x v="2"/>
    <x v="50"/>
    <s v="Income"/>
    <n v="201"/>
    <n v="201"/>
    <n v="0"/>
    <n v="201"/>
  </r>
  <r>
    <x v="138"/>
    <s v="CUB - online payment"/>
    <x v="3"/>
    <x v="92"/>
    <s v="Expense"/>
    <n v="2099"/>
    <n v="-2099"/>
    <n v="2099"/>
    <n v="0"/>
  </r>
  <r>
    <x v="139"/>
    <s v="CUB - online payment"/>
    <x v="1"/>
    <x v="34"/>
    <s v="Expense"/>
    <n v="641"/>
    <n v="-641"/>
    <n v="641"/>
    <n v="0"/>
  </r>
  <r>
    <x v="140"/>
    <s v="CUB - online payment"/>
    <x v="1"/>
    <x v="97"/>
    <s v="Expense"/>
    <n v="80"/>
    <n v="-80"/>
    <n v="80"/>
    <n v="0"/>
  </r>
  <r>
    <x v="141"/>
    <s v="CUB - online payment"/>
    <x v="1"/>
    <x v="98"/>
    <s v="Expense"/>
    <n v="110"/>
    <n v="-110"/>
    <n v="110"/>
    <n v="0"/>
  </r>
  <r>
    <x v="142"/>
    <s v="CUB - online payment"/>
    <x v="2"/>
    <x v="78"/>
    <s v="Expense"/>
    <n v="10000"/>
    <n v="-10000"/>
    <n v="10000"/>
    <n v="0"/>
  </r>
  <r>
    <x v="143"/>
    <s v="CUB - online payment"/>
    <x v="2"/>
    <x v="99"/>
    <s v="Income"/>
    <n v="40"/>
    <n v="40"/>
    <n v="0"/>
    <n v="40"/>
  </r>
  <r>
    <x v="144"/>
    <s v="CUB - online payment"/>
    <x v="2"/>
    <x v="47"/>
    <s v="Income"/>
    <n v="20"/>
    <n v="20"/>
    <n v="0"/>
    <n v="20"/>
  </r>
  <r>
    <x v="144"/>
    <s v="CUB - online payment"/>
    <x v="4"/>
    <x v="100"/>
    <s v="Expense"/>
    <n v="286"/>
    <n v="-286"/>
    <n v="286"/>
    <n v="0"/>
  </r>
  <r>
    <x v="145"/>
    <s v="CUB - online payment"/>
    <x v="4"/>
    <x v="101"/>
    <s v="Expense"/>
    <n v="199"/>
    <n v="-199"/>
    <n v="199"/>
    <n v="0"/>
  </r>
  <r>
    <x v="146"/>
    <s v="CUB - online payment"/>
    <x v="1"/>
    <x v="102"/>
    <s v="Expense"/>
    <n v="135.5"/>
    <n v="-135.5"/>
    <n v="135.5"/>
    <n v="0"/>
  </r>
  <r>
    <x v="147"/>
    <s v="CUB - online payment"/>
    <x v="3"/>
    <x v="92"/>
    <s v="Expense"/>
    <n v="4099"/>
    <n v="-4099"/>
    <n v="4099"/>
    <n v="0"/>
  </r>
  <r>
    <x v="148"/>
    <s v="CUB - online payment"/>
    <x v="1"/>
    <x v="103"/>
    <s v="Expense"/>
    <n v="373"/>
    <n v="-373"/>
    <n v="373"/>
    <n v="0"/>
  </r>
  <r>
    <x v="149"/>
    <s v="CUB - online payment"/>
    <x v="2"/>
    <x v="0"/>
    <s v="Income"/>
    <n v="1000"/>
    <n v="1000"/>
    <n v="0"/>
    <n v="1000"/>
  </r>
  <r>
    <x v="150"/>
    <s v="CUB - online payment"/>
    <x v="1"/>
    <x v="104"/>
    <s v="Expense"/>
    <n v="1530"/>
    <n v="-1530"/>
    <n v="1530"/>
    <n v="0"/>
  </r>
  <r>
    <x v="150"/>
    <s v="CUB - online payment"/>
    <x v="2"/>
    <x v="87"/>
    <s v="Income"/>
    <n v="340"/>
    <n v="340"/>
    <n v="0"/>
    <n v="340"/>
  </r>
  <r>
    <x v="151"/>
    <s v="CUB - online payment"/>
    <x v="6"/>
    <x v="17"/>
    <s v="Income"/>
    <n v="55240"/>
    <n v="55240"/>
    <n v="0"/>
    <n v="55240"/>
  </r>
  <r>
    <x v="152"/>
    <s v="CUB - online payment"/>
    <x v="2"/>
    <x v="105"/>
    <s v="Income"/>
    <n v="70"/>
    <n v="70"/>
    <n v="0"/>
    <n v="70"/>
  </r>
  <r>
    <x v="153"/>
    <s v="CUB - online payment"/>
    <x v="2"/>
    <x v="0"/>
    <s v="Income"/>
    <n v="1000"/>
    <n v="1000"/>
    <n v="0"/>
    <n v="1000"/>
  </r>
  <r>
    <x v="154"/>
    <s v="CUB - online payment"/>
    <x v="4"/>
    <x v="106"/>
    <s v="Expense"/>
    <n v="35"/>
    <n v="-35"/>
    <n v="35"/>
    <n v="0"/>
  </r>
  <r>
    <x v="155"/>
    <s v="CUB - online payment"/>
    <x v="1"/>
    <x v="107"/>
    <s v="Expense"/>
    <n v="130"/>
    <n v="-130"/>
    <n v="130"/>
    <n v="0"/>
  </r>
  <r>
    <x v="156"/>
    <s v="CUB - online payment"/>
    <x v="1"/>
    <x v="107"/>
    <s v="Expense"/>
    <n v="120"/>
    <n v="-120"/>
    <n v="120"/>
    <n v="0"/>
  </r>
  <r>
    <x v="157"/>
    <s v="CUB - online payment"/>
    <x v="1"/>
    <x v="108"/>
    <s v="Expense"/>
    <n v="269.39999999999998"/>
    <n v="-269.39999999999998"/>
    <n v="269.39999999999998"/>
    <n v="0"/>
  </r>
  <r>
    <x v="158"/>
    <s v="CUB - online payment"/>
    <x v="1"/>
    <x v="109"/>
    <s v="Expense"/>
    <n v="94"/>
    <n v="-94"/>
    <n v="94"/>
    <n v="0"/>
  </r>
  <r>
    <x v="159"/>
    <s v="CUB - online payment"/>
    <x v="1"/>
    <x v="110"/>
    <s v="Expense"/>
    <n v="40"/>
    <n v="-40"/>
    <n v="40"/>
    <n v="0"/>
  </r>
  <r>
    <x v="160"/>
    <s v="CUB - online payment"/>
    <x v="1"/>
    <x v="97"/>
    <s v="Expense"/>
    <n v="40"/>
    <n v="-40"/>
    <n v="40"/>
    <n v="0"/>
  </r>
  <r>
    <x v="161"/>
    <s v="CUB - online payment"/>
    <x v="1"/>
    <x v="5"/>
    <s v="Expense"/>
    <n v="40"/>
    <n v="-40"/>
    <n v="40"/>
    <n v="0"/>
  </r>
  <r>
    <x v="161"/>
    <s v="CUB - online payment"/>
    <x v="1"/>
    <x v="4"/>
    <s v="Expense"/>
    <n v="50"/>
    <n v="-50"/>
    <n v="50"/>
    <n v="0"/>
  </r>
  <r>
    <x v="162"/>
    <s v="CUB - online payment"/>
    <x v="4"/>
    <x v="6"/>
    <s v="Expense"/>
    <n v="44"/>
    <n v="-44"/>
    <n v="44"/>
    <n v="0"/>
  </r>
  <r>
    <x v="163"/>
    <s v="CUB - online payment"/>
    <x v="1"/>
    <x v="110"/>
    <s v="Expense"/>
    <n v="70"/>
    <n v="-70"/>
    <n v="70"/>
    <n v="0"/>
  </r>
  <r>
    <x v="164"/>
    <s v="CUB - online payment"/>
    <x v="1"/>
    <x v="5"/>
    <s v="Expense"/>
    <n v="128"/>
    <n v="-128"/>
    <n v="128"/>
    <n v="0"/>
  </r>
  <r>
    <x v="165"/>
    <s v="CUB - online payment"/>
    <x v="5"/>
    <x v="111"/>
    <s v="Expense"/>
    <n v="115"/>
    <n v="-115"/>
    <n v="115"/>
    <n v="0"/>
  </r>
  <r>
    <x v="166"/>
    <s v="CUB - online payment"/>
    <x v="1"/>
    <x v="46"/>
    <s v="Expense"/>
    <n v="301.75"/>
    <n v="-301.75"/>
    <n v="301.75"/>
    <n v="0"/>
  </r>
  <r>
    <x v="166"/>
    <s v="CUB - online payment"/>
    <x v="2"/>
    <x v="112"/>
    <s v="Income"/>
    <n v="200"/>
    <n v="200"/>
    <n v="0"/>
    <n v="200"/>
  </r>
  <r>
    <x v="167"/>
    <s v="CUB - online payment"/>
    <x v="2"/>
    <x v="113"/>
    <s v="Expense"/>
    <n v="479"/>
    <n v="-479"/>
    <n v="479"/>
    <n v="0"/>
  </r>
  <r>
    <x v="168"/>
    <s v="CUB - online payment"/>
    <x v="2"/>
    <x v="0"/>
    <s v="Income"/>
    <n v="10000"/>
    <n v="10000"/>
    <n v="0"/>
    <n v="10000"/>
  </r>
  <r>
    <x v="169"/>
    <s v="CUB - online payment"/>
    <x v="1"/>
    <x v="33"/>
    <s v="Expense"/>
    <n v="80"/>
    <n v="-80"/>
    <n v="80"/>
    <n v="0"/>
  </r>
  <r>
    <x v="170"/>
    <s v="CUB - online payment"/>
    <x v="3"/>
    <x v="114"/>
    <s v="Expense"/>
    <n v="7770"/>
    <n v="-7770"/>
    <n v="7770"/>
    <n v="0"/>
  </r>
  <r>
    <x v="171"/>
    <s v="CUB - online payment"/>
    <x v="1"/>
    <x v="98"/>
    <s v="Expense"/>
    <n v="25"/>
    <n v="-25"/>
    <n v="25"/>
    <n v="0"/>
  </r>
  <r>
    <x v="172"/>
    <s v="CUB - online payment"/>
    <x v="1"/>
    <x v="98"/>
    <s v="Expense"/>
    <n v="65"/>
    <n v="-65"/>
    <n v="65"/>
    <n v="0"/>
  </r>
  <r>
    <x v="173"/>
    <s v="CUB - online payment"/>
    <x v="1"/>
    <x v="1"/>
    <s v="Expense"/>
    <n v="75"/>
    <n v="-75"/>
    <n v="75"/>
    <n v="0"/>
  </r>
  <r>
    <x v="174"/>
    <s v="CUB - online payment"/>
    <x v="1"/>
    <x v="33"/>
    <s v="Expense"/>
    <n v="400"/>
    <n v="-400"/>
    <n v="400"/>
    <n v="0"/>
  </r>
  <r>
    <x v="175"/>
    <s v="CUB - online payment"/>
    <x v="1"/>
    <x v="33"/>
    <s v="Expense"/>
    <n v="30"/>
    <n v="-30"/>
    <n v="30"/>
    <n v="0"/>
  </r>
  <r>
    <x v="176"/>
    <s v="CUB - online payment"/>
    <x v="1"/>
    <x v="97"/>
    <s v="Expense"/>
    <n v="20"/>
    <n v="-20"/>
    <n v="20"/>
    <n v="0"/>
  </r>
  <r>
    <x v="177"/>
    <s v="CUB - online payment"/>
    <x v="1"/>
    <x v="115"/>
    <s v="Expense"/>
    <n v="300"/>
    <n v="-300"/>
    <n v="300"/>
    <n v="0"/>
  </r>
  <r>
    <x v="178"/>
    <s v="CUB - online payment"/>
    <x v="1"/>
    <x v="5"/>
    <s v="Expense"/>
    <n v="110"/>
    <n v="-110"/>
    <n v="110"/>
    <n v="0"/>
  </r>
  <r>
    <x v="179"/>
    <s v="CUB - online payment"/>
    <x v="1"/>
    <x v="98"/>
    <s v="Expense"/>
    <n v="700"/>
    <n v="-700"/>
    <n v="700"/>
    <n v="0"/>
  </r>
  <r>
    <x v="180"/>
    <s v="CUB - online payment"/>
    <x v="1"/>
    <x v="33"/>
    <s v="Expense"/>
    <n v="160"/>
    <n v="-160"/>
    <n v="160"/>
    <n v="0"/>
  </r>
  <r>
    <x v="181"/>
    <s v="CUB - online payment"/>
    <x v="2"/>
    <x v="116"/>
    <s v="Income"/>
    <n v="400"/>
    <n v="400"/>
    <n v="0"/>
    <n v="400"/>
  </r>
  <r>
    <x v="182"/>
    <s v="CUB - online payment"/>
    <x v="1"/>
    <x v="117"/>
    <s v="Expense"/>
    <n v="113"/>
    <n v="-113"/>
    <n v="113"/>
    <n v="0"/>
  </r>
  <r>
    <x v="182"/>
    <s v="CUB - online payment"/>
    <x v="0"/>
    <x v="0"/>
    <s v="Income"/>
    <n v="5000"/>
    <n v="5000"/>
    <n v="0"/>
    <n v="5000"/>
  </r>
  <r>
    <x v="183"/>
    <s v="CUB - online payment"/>
    <x v="2"/>
    <x v="118"/>
    <s v="Expense"/>
    <n v="200"/>
    <n v="-200"/>
    <n v="200"/>
    <n v="0"/>
  </r>
  <r>
    <x v="184"/>
    <s v="CUB - online payment"/>
    <x v="2"/>
    <x v="119"/>
    <s v="Expense"/>
    <n v="10000"/>
    <n v="-10000"/>
    <n v="10000"/>
    <n v="0"/>
  </r>
  <r>
    <x v="185"/>
    <s v="CUB - online payment"/>
    <x v="1"/>
    <x v="98"/>
    <s v="Expense"/>
    <n v="40"/>
    <n v="-40"/>
    <n v="40"/>
    <n v="0"/>
  </r>
  <r>
    <x v="186"/>
    <s v="CUB - online payment"/>
    <x v="1"/>
    <x v="120"/>
    <s v="Expense"/>
    <n v="85"/>
    <n v="-85"/>
    <n v="85"/>
    <n v="0"/>
  </r>
  <r>
    <x v="187"/>
    <s v="CUB - online payment"/>
    <x v="1"/>
    <x v="121"/>
    <s v="Expense"/>
    <n v="20"/>
    <n v="-20"/>
    <n v="20"/>
    <n v="0"/>
  </r>
  <r>
    <x v="188"/>
    <s v="CUB - online payment"/>
    <x v="1"/>
    <x v="1"/>
    <s v="Expense"/>
    <n v="20"/>
    <n v="-20"/>
    <n v="20"/>
    <n v="0"/>
  </r>
  <r>
    <x v="189"/>
    <s v="CUB - online payment"/>
    <x v="4"/>
    <x v="122"/>
    <s v="Expense"/>
    <n v="800"/>
    <n v="-800"/>
    <n v="800"/>
    <n v="0"/>
  </r>
  <r>
    <x v="190"/>
    <s v="CUB - online payment"/>
    <x v="1"/>
    <x v="98"/>
    <s v="Expense"/>
    <n v="80"/>
    <n v="-80"/>
    <n v="80"/>
    <n v="0"/>
  </r>
  <r>
    <x v="191"/>
    <s v="CUB - online payment"/>
    <x v="1"/>
    <x v="123"/>
    <s v="Expense"/>
    <n v="18"/>
    <n v="-18"/>
    <n v="18"/>
    <n v="0"/>
  </r>
  <r>
    <x v="192"/>
    <s v="CUB - online payment"/>
    <x v="1"/>
    <x v="124"/>
    <s v="Expense"/>
    <n v="25"/>
    <n v="-25"/>
    <n v="25"/>
    <n v="0"/>
  </r>
  <r>
    <x v="193"/>
    <s v="CUB - online payment"/>
    <x v="1"/>
    <x v="26"/>
    <s v="Expense"/>
    <n v="239"/>
    <n v="-239"/>
    <n v="239"/>
    <n v="0"/>
  </r>
  <r>
    <x v="194"/>
    <s v="CUB - online payment"/>
    <x v="1"/>
    <x v="125"/>
    <s v="Expense"/>
    <n v="32"/>
    <n v="-32"/>
    <n v="32"/>
    <n v="0"/>
  </r>
  <r>
    <x v="195"/>
    <s v="CUB - online payment"/>
    <x v="1"/>
    <x v="126"/>
    <s v="Expense"/>
    <n v="15"/>
    <n v="-15"/>
    <n v="15"/>
    <n v="0"/>
  </r>
  <r>
    <x v="196"/>
    <s v="CUB - online payment"/>
    <x v="1"/>
    <x v="5"/>
    <s v="Expense"/>
    <n v="262"/>
    <n v="-262"/>
    <n v="262"/>
    <n v="0"/>
  </r>
  <r>
    <x v="197"/>
    <s v="CUB - online payment"/>
    <x v="1"/>
    <x v="98"/>
    <s v="Expense"/>
    <n v="40"/>
    <n v="-40"/>
    <n v="40"/>
    <n v="0"/>
  </r>
  <r>
    <x v="198"/>
    <s v="CUB - online payment"/>
    <x v="1"/>
    <x v="121"/>
    <s v="Expense"/>
    <n v="30"/>
    <n v="-30"/>
    <n v="30"/>
    <n v="0"/>
  </r>
  <r>
    <x v="199"/>
    <s v="CUB - online payment"/>
    <x v="1"/>
    <x v="127"/>
    <s v="Expense"/>
    <n v="300"/>
    <n v="-300"/>
    <n v="300"/>
    <n v="0"/>
  </r>
  <r>
    <x v="200"/>
    <s v="CUB - online payment"/>
    <x v="5"/>
    <x v="128"/>
    <s v="Expense"/>
    <n v="400"/>
    <n v="-400"/>
    <n v="400"/>
    <n v="0"/>
  </r>
  <r>
    <x v="201"/>
    <s v="CUB - online payment"/>
    <x v="1"/>
    <x v="26"/>
    <s v="Expense"/>
    <n v="504"/>
    <n v="-504"/>
    <n v="504"/>
    <n v="0"/>
  </r>
  <r>
    <x v="202"/>
    <s v="CUB - online payment"/>
    <x v="1"/>
    <x v="129"/>
    <s v="Expense"/>
    <n v="50"/>
    <n v="-50"/>
    <n v="50"/>
    <n v="0"/>
  </r>
  <r>
    <x v="203"/>
    <s v="CUB - online payment"/>
    <x v="2"/>
    <x v="11"/>
    <s v="Income"/>
    <n v="80"/>
    <n v="80"/>
    <n v="0"/>
    <n v="80"/>
  </r>
  <r>
    <x v="204"/>
    <s v="CUB - online payment"/>
    <x v="1"/>
    <x v="120"/>
    <s v="Expense"/>
    <n v="115"/>
    <n v="-115"/>
    <n v="115"/>
    <n v="0"/>
  </r>
  <r>
    <x v="205"/>
    <s v="CUB - online payment"/>
    <x v="1"/>
    <x v="130"/>
    <s v="Expense"/>
    <n v="14"/>
    <n v="-14"/>
    <n v="14"/>
    <n v="0"/>
  </r>
  <r>
    <x v="206"/>
    <s v="CUB - online payment"/>
    <x v="1"/>
    <x v="121"/>
    <s v="Expense"/>
    <n v="20"/>
    <n v="-20"/>
    <n v="20"/>
    <n v="0"/>
  </r>
  <r>
    <x v="207"/>
    <s v="CUB - online payment"/>
    <x v="2"/>
    <x v="91"/>
    <s v="Income"/>
    <n v="250"/>
    <n v="250"/>
    <n v="0"/>
    <n v="250"/>
  </r>
  <r>
    <x v="208"/>
    <s v="CUB - online payment"/>
    <x v="1"/>
    <x v="131"/>
    <s v="Expense"/>
    <n v="25"/>
    <n v="-25"/>
    <n v="25"/>
    <n v="0"/>
  </r>
  <r>
    <x v="209"/>
    <s v="CUB - online payment"/>
    <x v="6"/>
    <x v="17"/>
    <s v="Income"/>
    <n v="55530"/>
    <n v="55530"/>
    <n v="0"/>
    <n v="55530"/>
  </r>
  <r>
    <x v="210"/>
    <s v="CUB - online payment"/>
    <x v="4"/>
    <x v="132"/>
    <s v="Expense"/>
    <n v="43"/>
    <n v="-43"/>
    <n v="43"/>
    <n v="0"/>
  </r>
  <r>
    <x v="211"/>
    <s v="CUB - online payment"/>
    <x v="1"/>
    <x v="133"/>
    <s v="Expense"/>
    <n v="20"/>
    <n v="-20"/>
    <n v="2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942F59-DE8D-4A2A-A192-1899D9E369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pivotFields count="8">
    <pivotField showAll="0"/>
    <pivotField axis="axisRow" showAll="0">
      <items count="9">
        <item x="0"/>
        <item x="5"/>
        <item x="7"/>
        <item x="1"/>
        <item x="3"/>
        <item x="2"/>
        <item x="6"/>
        <item x="4"/>
        <item t="default"/>
      </items>
    </pivotField>
    <pivotField showAll="0"/>
    <pivotField showAll="0"/>
    <pivotField showAll="0"/>
    <pivotField showAll="0"/>
    <pivotField dataField="1" showAll="0"/>
    <pivotField showAll="0"/>
  </pivotFields>
  <rowFields count="1">
    <field x="1"/>
  </rowFields>
  <rowItems count="9">
    <i>
      <x/>
    </i>
    <i>
      <x v="1"/>
    </i>
    <i>
      <x v="2"/>
    </i>
    <i>
      <x v="3"/>
    </i>
    <i>
      <x v="4"/>
    </i>
    <i>
      <x v="5"/>
    </i>
    <i>
      <x v="6"/>
    </i>
    <i>
      <x v="7"/>
    </i>
    <i t="grand">
      <x/>
    </i>
  </rowItems>
  <colItems count="1">
    <i/>
  </colItems>
  <dataFields count="1">
    <dataField name="Sum of Expense" fld="6" baseField="1"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3CF342-8A61-4D9B-BFD1-8722DADCEE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8">
    <pivotField showAll="0"/>
    <pivotField showAll="0"/>
    <pivotField showAll="0"/>
    <pivotField axis="axisRow" showAll="0">
      <items count="3">
        <item x="1"/>
        <item x="0"/>
        <item t="default"/>
      </items>
    </pivotField>
    <pivotField dataField="1" showAll="0"/>
    <pivotField showAll="0"/>
    <pivotField showAll="0"/>
    <pivotField showAll="0"/>
  </pivotFields>
  <rowFields count="1">
    <field x="3"/>
  </rowFields>
  <rowItems count="3">
    <i>
      <x/>
    </i>
    <i>
      <x v="1"/>
    </i>
    <i t="grand">
      <x/>
    </i>
  </rowItems>
  <colItems count="1">
    <i/>
  </colItems>
  <dataFields count="1">
    <dataField name="Sum of Debit/Credit" fld="4" baseField="3" baseItem="0" numFmtId="1"/>
  </dataFields>
  <formats count="1">
    <format dxfId="0">
      <pivotArea dataOnly="0"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7AC749-690E-468D-84AA-72FE97F2B492}"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16" firstHeaderRow="1" firstDataRow="1" firstDataCol="1"/>
  <pivotFields count="10">
    <pivotField numFmtId="14" showAll="0"/>
    <pivotField showAll="0"/>
    <pivotField showAll="0">
      <items count="9">
        <item x="0"/>
        <item x="5"/>
        <item x="7"/>
        <item x="1"/>
        <item x="3"/>
        <item x="2"/>
        <item x="6"/>
        <item x="4"/>
        <item t="default"/>
      </items>
    </pivotField>
    <pivotField showAll="0"/>
    <pivotField showAll="0"/>
    <pivotField showAll="0"/>
    <pivotField showAll="0"/>
    <pivotField showAll="0"/>
    <pivotField dataField="1" showAll="0"/>
    <pivotField axis="axisRow" showAll="0" defaultSubtotal="0">
      <items count="14">
        <item x="0"/>
        <item x="1"/>
        <item x="2"/>
        <item x="3"/>
        <item x="4"/>
        <item x="5"/>
        <item x="6"/>
        <item x="7"/>
        <item x="8"/>
        <item x="9"/>
        <item x="10"/>
        <item x="11"/>
        <item x="12"/>
        <item h="1" x="13"/>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Income" fld="8"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84152E-4B87-4D9F-9A02-8EA3AD3D6F1D}"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6"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9">
        <item x="0"/>
        <item x="5"/>
        <item x="7"/>
        <item x="1"/>
        <item x="3"/>
        <item x="2"/>
        <item x="6"/>
        <item x="4"/>
        <item t="default"/>
      </items>
    </pivotField>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h="1"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Expense" fld="7"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9D094E-8A79-4AB4-9C14-031F0B2A91A2}"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3:N12" firstHeaderRow="1" firstDataRow="2" firstDataCol="1"/>
  <pivotFields count="10">
    <pivotField numFmtId="14" showAll="0"/>
    <pivotField showAll="0"/>
    <pivotField axis="axisRow" showAll="0" sortType="descending">
      <items count="9">
        <item x="4"/>
        <item x="6"/>
        <item x="2"/>
        <item x="3"/>
        <item x="1"/>
        <item x="7"/>
        <item x="5"/>
        <item x="0"/>
        <item t="default"/>
      </items>
    </pivotField>
    <pivotField showAll="0"/>
    <pivotField showAll="0"/>
    <pivotField showAll="0"/>
    <pivotField showAll="0"/>
    <pivotField dataField="1" showAll="0"/>
    <pivotField showAll="0"/>
    <pivotField axis="axisCol" showAll="0" defaultSubtotal="0">
      <items count="14">
        <item x="0"/>
        <item x="1"/>
        <item x="2"/>
        <item x="3"/>
        <item x="4"/>
        <item x="5"/>
        <item x="6"/>
        <item x="7"/>
        <item x="8"/>
        <item x="9"/>
        <item x="10"/>
        <item x="11"/>
        <item x="12"/>
        <item h="1" x="13"/>
      </items>
    </pivotField>
  </pivotFields>
  <rowFields count="1">
    <field x="2"/>
  </rowFields>
  <rowItems count="8">
    <i>
      <x/>
    </i>
    <i>
      <x v="1"/>
    </i>
    <i>
      <x v="2"/>
    </i>
    <i>
      <x v="3"/>
    </i>
    <i>
      <x v="4"/>
    </i>
    <i>
      <x v="5"/>
    </i>
    <i>
      <x v="6"/>
    </i>
    <i>
      <x v="7"/>
    </i>
  </rowItems>
  <colFields count="1">
    <field x="9"/>
  </colFields>
  <colItems count="13">
    <i>
      <x v="1"/>
    </i>
    <i>
      <x v="2"/>
    </i>
    <i>
      <x v="3"/>
    </i>
    <i>
      <x v="4"/>
    </i>
    <i>
      <x v="5"/>
    </i>
    <i>
      <x v="6"/>
    </i>
    <i>
      <x v="7"/>
    </i>
    <i>
      <x v="8"/>
    </i>
    <i>
      <x v="9"/>
    </i>
    <i>
      <x v="10"/>
    </i>
    <i>
      <x v="11"/>
    </i>
    <i>
      <x v="12"/>
    </i>
    <i t="grand">
      <x/>
    </i>
  </colItems>
  <dataFields count="1">
    <dataField name="Sum of Expense" fld="7" baseField="2" baseItem="0" numFmtId="1"/>
  </dataFields>
  <chartFormats count="24">
    <chartFormat chart="9" format="0" series="1">
      <pivotArea type="data" outline="0" fieldPosition="0">
        <references count="2">
          <reference field="4294967294" count="1" selected="0">
            <x v="0"/>
          </reference>
          <reference field="9" count="1" selected="0">
            <x v="1"/>
          </reference>
        </references>
      </pivotArea>
    </chartFormat>
    <chartFormat chart="9" format="1" series="1">
      <pivotArea type="data" outline="0" fieldPosition="0">
        <references count="2">
          <reference field="4294967294" count="1" selected="0">
            <x v="0"/>
          </reference>
          <reference field="9" count="1" selected="0">
            <x v="2"/>
          </reference>
        </references>
      </pivotArea>
    </chartFormat>
    <chartFormat chart="9" format="2" series="1">
      <pivotArea type="data" outline="0" fieldPosition="0">
        <references count="2">
          <reference field="4294967294" count="1" selected="0">
            <x v="0"/>
          </reference>
          <reference field="9" count="1" selected="0">
            <x v="3"/>
          </reference>
        </references>
      </pivotArea>
    </chartFormat>
    <chartFormat chart="9" format="3" series="1">
      <pivotArea type="data" outline="0" fieldPosition="0">
        <references count="2">
          <reference field="4294967294" count="1" selected="0">
            <x v="0"/>
          </reference>
          <reference field="9" count="1" selected="0">
            <x v="4"/>
          </reference>
        </references>
      </pivotArea>
    </chartFormat>
    <chartFormat chart="9" format="4" series="1">
      <pivotArea type="data" outline="0" fieldPosition="0">
        <references count="2">
          <reference field="4294967294" count="1" selected="0">
            <x v="0"/>
          </reference>
          <reference field="9" count="1" selected="0">
            <x v="5"/>
          </reference>
        </references>
      </pivotArea>
    </chartFormat>
    <chartFormat chart="9" format="5" series="1">
      <pivotArea type="data" outline="0" fieldPosition="0">
        <references count="2">
          <reference field="4294967294" count="1" selected="0">
            <x v="0"/>
          </reference>
          <reference field="9" count="1" selected="0">
            <x v="6"/>
          </reference>
        </references>
      </pivotArea>
    </chartFormat>
    <chartFormat chart="9" format="6" series="1">
      <pivotArea type="data" outline="0" fieldPosition="0">
        <references count="2">
          <reference field="4294967294" count="1" selected="0">
            <x v="0"/>
          </reference>
          <reference field="9" count="1" selected="0">
            <x v="7"/>
          </reference>
        </references>
      </pivotArea>
    </chartFormat>
    <chartFormat chart="9" format="7" series="1">
      <pivotArea type="data" outline="0" fieldPosition="0">
        <references count="2">
          <reference field="4294967294" count="1" selected="0">
            <x v="0"/>
          </reference>
          <reference field="9" count="1" selected="0">
            <x v="8"/>
          </reference>
        </references>
      </pivotArea>
    </chartFormat>
    <chartFormat chart="9" format="8" series="1">
      <pivotArea type="data" outline="0" fieldPosition="0">
        <references count="2">
          <reference field="4294967294" count="1" selected="0">
            <x v="0"/>
          </reference>
          <reference field="9" count="1" selected="0">
            <x v="9"/>
          </reference>
        </references>
      </pivotArea>
    </chartFormat>
    <chartFormat chart="9" format="9" series="1">
      <pivotArea type="data" outline="0" fieldPosition="0">
        <references count="2">
          <reference field="4294967294" count="1" selected="0">
            <x v="0"/>
          </reference>
          <reference field="9" count="1" selected="0">
            <x v="10"/>
          </reference>
        </references>
      </pivotArea>
    </chartFormat>
    <chartFormat chart="9" format="10" series="1">
      <pivotArea type="data" outline="0" fieldPosition="0">
        <references count="2">
          <reference field="4294967294" count="1" selected="0">
            <x v="0"/>
          </reference>
          <reference field="9" count="1" selected="0">
            <x v="11"/>
          </reference>
        </references>
      </pivotArea>
    </chartFormat>
    <chartFormat chart="9" format="11" series="1">
      <pivotArea type="data" outline="0" fieldPosition="0">
        <references count="2">
          <reference field="4294967294" count="1" selected="0">
            <x v="0"/>
          </reference>
          <reference field="9" count="1" selected="0">
            <x v="12"/>
          </reference>
        </references>
      </pivotArea>
    </chartFormat>
    <chartFormat chart="11" format="24" series="1">
      <pivotArea type="data" outline="0" fieldPosition="0">
        <references count="2">
          <reference field="4294967294" count="1" selected="0">
            <x v="0"/>
          </reference>
          <reference field="9" count="1" selected="0">
            <x v="1"/>
          </reference>
        </references>
      </pivotArea>
    </chartFormat>
    <chartFormat chart="11" format="25" series="1">
      <pivotArea type="data" outline="0" fieldPosition="0">
        <references count="2">
          <reference field="4294967294" count="1" selected="0">
            <x v="0"/>
          </reference>
          <reference field="9" count="1" selected="0">
            <x v="2"/>
          </reference>
        </references>
      </pivotArea>
    </chartFormat>
    <chartFormat chart="11" format="26" series="1">
      <pivotArea type="data" outline="0" fieldPosition="0">
        <references count="2">
          <reference field="4294967294" count="1" selected="0">
            <x v="0"/>
          </reference>
          <reference field="9" count="1" selected="0">
            <x v="3"/>
          </reference>
        </references>
      </pivotArea>
    </chartFormat>
    <chartFormat chart="11" format="27" series="1">
      <pivotArea type="data" outline="0" fieldPosition="0">
        <references count="2">
          <reference field="4294967294" count="1" selected="0">
            <x v="0"/>
          </reference>
          <reference field="9" count="1" selected="0">
            <x v="4"/>
          </reference>
        </references>
      </pivotArea>
    </chartFormat>
    <chartFormat chart="11" format="28" series="1">
      <pivotArea type="data" outline="0" fieldPosition="0">
        <references count="2">
          <reference field="4294967294" count="1" selected="0">
            <x v="0"/>
          </reference>
          <reference field="9" count="1" selected="0">
            <x v="5"/>
          </reference>
        </references>
      </pivotArea>
    </chartFormat>
    <chartFormat chart="11" format="29" series="1">
      <pivotArea type="data" outline="0" fieldPosition="0">
        <references count="2">
          <reference field="4294967294" count="1" selected="0">
            <x v="0"/>
          </reference>
          <reference field="9" count="1" selected="0">
            <x v="6"/>
          </reference>
        </references>
      </pivotArea>
    </chartFormat>
    <chartFormat chart="11" format="30" series="1">
      <pivotArea type="data" outline="0" fieldPosition="0">
        <references count="2">
          <reference field="4294967294" count="1" selected="0">
            <x v="0"/>
          </reference>
          <reference field="9" count="1" selected="0">
            <x v="7"/>
          </reference>
        </references>
      </pivotArea>
    </chartFormat>
    <chartFormat chart="11" format="31" series="1">
      <pivotArea type="data" outline="0" fieldPosition="0">
        <references count="2">
          <reference field="4294967294" count="1" selected="0">
            <x v="0"/>
          </reference>
          <reference field="9" count="1" selected="0">
            <x v="8"/>
          </reference>
        </references>
      </pivotArea>
    </chartFormat>
    <chartFormat chart="11" format="32" series="1">
      <pivotArea type="data" outline="0" fieldPosition="0">
        <references count="2">
          <reference field="4294967294" count="1" selected="0">
            <x v="0"/>
          </reference>
          <reference field="9" count="1" selected="0">
            <x v="9"/>
          </reference>
        </references>
      </pivotArea>
    </chartFormat>
    <chartFormat chart="11" format="33" series="1">
      <pivotArea type="data" outline="0" fieldPosition="0">
        <references count="2">
          <reference field="4294967294" count="1" selected="0">
            <x v="0"/>
          </reference>
          <reference field="9" count="1" selected="0">
            <x v="10"/>
          </reference>
        </references>
      </pivotArea>
    </chartFormat>
    <chartFormat chart="11" format="34" series="1">
      <pivotArea type="data" outline="0" fieldPosition="0">
        <references count="2">
          <reference field="4294967294" count="1" selected="0">
            <x v="0"/>
          </reference>
          <reference field="9" count="1" selected="0">
            <x v="11"/>
          </reference>
        </references>
      </pivotArea>
    </chartFormat>
    <chartFormat chart="11" format="35" series="1">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2F9A44-6967-44B8-B218-CDC62D322319}"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0">
    <pivotField numFmtId="14" showAll="0"/>
    <pivotField showAll="0"/>
    <pivotField showAll="0">
      <items count="9">
        <item x="0"/>
        <item x="5"/>
        <item x="7"/>
        <item x="1"/>
        <item x="3"/>
        <item x="2"/>
        <item x="6"/>
        <item x="4"/>
        <item t="default"/>
      </items>
    </pivotField>
    <pivotField showAll="0"/>
    <pivotField showAll="0"/>
    <pivotField showAll="0"/>
    <pivotField dataField="1" showAll="0"/>
    <pivotField showAll="0"/>
    <pivotField showAll="0"/>
    <pivotField axis="axisRow" showAll="0" defaultSubtotal="0">
      <items count="14">
        <item x="0"/>
        <item x="1"/>
        <item x="2"/>
        <item x="3"/>
        <item x="4"/>
        <item x="5"/>
        <item x="6"/>
        <item x="7"/>
        <item x="8"/>
        <item x="9"/>
        <item x="10"/>
        <item x="11"/>
        <item x="12"/>
        <item h="1" x="13"/>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6" baseField="9" baseItem="1" numFmtId="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F3BC73-7ADE-4080-964A-E4FA83E5225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3:B9" firstHeaderRow="1" firstDataRow="1" firstDataCol="1"/>
  <pivotFields count="10">
    <pivotField numFmtId="14" showAll="0"/>
    <pivotField showAll="0"/>
    <pivotField showAll="0"/>
    <pivotField axis="axisRow" showAll="0" measureFilter="1" sortType="descending">
      <items count="135">
        <item x="58"/>
        <item x="82"/>
        <item x="13"/>
        <item x="20"/>
        <item x="92"/>
        <item x="83"/>
        <item x="111"/>
        <item x="72"/>
        <item x="101"/>
        <item x="128"/>
        <item x="110"/>
        <item x="29"/>
        <item x="22"/>
        <item x="123"/>
        <item x="37"/>
        <item x="54"/>
        <item x="63"/>
        <item x="79"/>
        <item x="129"/>
        <item x="81"/>
        <item x="130"/>
        <item x="127"/>
        <item x="43"/>
        <item x="23"/>
        <item x="51"/>
        <item x="4"/>
        <item x="103"/>
        <item x="80"/>
        <item x="26"/>
        <item x="107"/>
        <item x="73"/>
        <item x="55"/>
        <item x="115"/>
        <item x="41"/>
        <item x="8"/>
        <item x="96"/>
        <item x="47"/>
        <item x="50"/>
        <item x="75"/>
        <item x="0"/>
        <item x="91"/>
        <item x="99"/>
        <item x="87"/>
        <item x="112"/>
        <item x="49"/>
        <item x="11"/>
        <item x="30"/>
        <item x="88"/>
        <item x="53"/>
        <item x="7"/>
        <item x="42"/>
        <item x="131"/>
        <item x="40"/>
        <item x="68"/>
        <item x="74"/>
        <item x="31"/>
        <item x="84"/>
        <item x="34"/>
        <item x="93"/>
        <item x="14"/>
        <item x="126"/>
        <item x="116"/>
        <item x="67"/>
        <item x="69"/>
        <item x="33"/>
        <item x="10"/>
        <item x="104"/>
        <item x="48"/>
        <item x="120"/>
        <item x="5"/>
        <item x="86"/>
        <item x="102"/>
        <item x="3"/>
        <item x="98"/>
        <item x="114"/>
        <item x="17"/>
        <item x="15"/>
        <item x="97"/>
        <item x="28"/>
        <item x="95"/>
        <item x="132"/>
        <item x="46"/>
        <item x="124"/>
        <item x="125"/>
        <item x="61"/>
        <item x="38"/>
        <item x="106"/>
        <item x="100"/>
        <item x="6"/>
        <item x="113"/>
        <item x="64"/>
        <item x="85"/>
        <item x="21"/>
        <item x="57"/>
        <item x="94"/>
        <item x="62"/>
        <item x="32"/>
        <item x="105"/>
        <item x="109"/>
        <item x="9"/>
        <item x="1"/>
        <item x="12"/>
        <item x="70"/>
        <item x="2"/>
        <item x="27"/>
        <item x="90"/>
        <item x="122"/>
        <item x="44"/>
        <item x="118"/>
        <item x="65"/>
        <item x="36"/>
        <item x="133"/>
        <item x="77"/>
        <item x="35"/>
        <item x="76"/>
        <item x="66"/>
        <item x="52"/>
        <item x="45"/>
        <item x="56"/>
        <item x="78"/>
        <item x="59"/>
        <item x="117"/>
        <item x="119"/>
        <item x="24"/>
        <item x="19"/>
        <item x="60"/>
        <item x="39"/>
        <item x="25"/>
        <item x="89"/>
        <item x="16"/>
        <item x="71"/>
        <item x="121"/>
        <item x="18"/>
        <item x="10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defaultSubtotal="0"/>
  </pivotFields>
  <rowFields count="1">
    <field x="3"/>
  </rowFields>
  <rowItems count="6">
    <i>
      <x v="103"/>
    </i>
    <i>
      <x/>
    </i>
    <i>
      <x v="119"/>
    </i>
    <i>
      <x v="122"/>
    </i>
    <i>
      <x v="4"/>
    </i>
    <i t="grand">
      <x/>
    </i>
  </rowItems>
  <colItems count="1">
    <i/>
  </colItems>
  <dataFields count="1">
    <dataField name="Sum of Expense" fld="7" baseField="3" baseItem="0" numFmtId="165"/>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671FE04-8B62-457D-ACFE-67B2BB264486}" sourceName="Category">
  <pivotTables>
    <pivotTable tabId="8" name="PivotTable9"/>
    <pivotTable tabId="9" name="PivotTable11"/>
    <pivotTable tabId="8" name="PivotTable10"/>
    <pivotTable tabId="10" name="PivotTable12"/>
  </pivotTables>
  <data>
    <tabular pivotCacheId="2147035285">
      <items count="8">
        <i x="0" s="1"/>
        <i x="5" s="1"/>
        <i x="7" s="1"/>
        <i x="1" s="1"/>
        <i x="3" s="1"/>
        <i x="2"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5C9CB2F-FE8E-4D3C-99C0-0B577500F52D}" sourceName="Months">
  <pivotTables>
    <pivotTable tabId="8" name="PivotTable9"/>
    <pivotTable tabId="9" name="PivotTable11"/>
    <pivotTable tabId="8" name="PivotTable10"/>
    <pivotTable tabId="10" name="PivotTable12"/>
  </pivotTables>
  <data>
    <tabular pivotCacheId="2147035285">
      <items count="14">
        <i x="1" s="1"/>
        <i x="2" s="1"/>
        <i x="3" s="1"/>
        <i x="4" s="1"/>
        <i x="5" s="1"/>
        <i x="6" s="1"/>
        <i x="7" s="1"/>
        <i x="8" s="1"/>
        <i x="9" s="1"/>
        <i x="10" s="1"/>
        <i x="11" s="1"/>
        <i x="12" s="1"/>
        <i x="0" s="1"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4A5C6BD-78A6-4A15-948B-33476344B8EF}" cache="Slicer_Category" caption="Category" style="SlicerStyleLight2" rowHeight="241300"/>
  <slicer name="Months" xr10:uid="{943F2A43-03C8-4012-8B61-2EB258F9AEDC}" cache="Slicer_Months" caption="Months" columnCount="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21D46-48E2-4542-949B-5BF3DE46F1E0}" name="Table3" displayName="Table3" ref="A1:I226" totalsRowShown="0" headerRowDxfId="3">
  <autoFilter ref="A1:I226" xr:uid="{51621D46-48E2-4542-949B-5BF3DE46F1E0}"/>
  <tableColumns count="9">
    <tableColumn id="1" xr3:uid="{86DE14F1-42ED-4AFB-8D4E-A521BB1A6BD5}" name="Date / Time" dataDxfId="2"/>
    <tableColumn id="2" xr3:uid="{52E7E1A9-B9BE-4BE3-842E-A8BC001B5CD4}" name="Mode"/>
    <tableColumn id="3" xr3:uid="{1B9AC536-63E8-486F-A4A6-173784650468}" name="Category"/>
    <tableColumn id="4" xr3:uid="{91005497-5969-40FB-AF4D-8044E9E72CA7}" name="Sub category"/>
    <tableColumn id="5" xr3:uid="{A792948D-66B6-4C61-A16C-320CD41F56BE}" name="Income/Expense"/>
    <tableColumn id="6" xr3:uid="{27F2EA28-206D-489F-8418-96514135FFE1}" name="Debit/Credit"/>
    <tableColumn id="7" xr3:uid="{A73AF259-C263-48E6-875C-AC5DD4853E12}" name="Amount" dataDxfId="1">
      <calculatedColumnFormula>_xlfn.IFS([1]!expense_data_1[[#This Row],[Income/Expense]]="Expense",-[1]!expense_data_1[[#This Row],[Debit/Credit]],[1]!expense_data_1[[#This Row],[Income/Expense]]="Income",[1]!expense_data_1[[#This Row],[Debit/Credit]])</calculatedColumnFormula>
    </tableColumn>
    <tableColumn id="8" xr3:uid="{F0385037-D88C-4428-B496-E488A6F4D83D}" name="Expense">
      <calculatedColumnFormula>_xlfn.IFS([1]!expense_data_1[[#This Row],[Income/Expense]]="Expense",[1]!expense_data_1[[#This Row],[Debit/Credit]],[1]!expense_data_1[[#This Row],[Income/Expense]]="Income",0)</calculatedColumnFormula>
    </tableColumn>
    <tableColumn id="9" xr3:uid="{F63A1D9E-3F64-439B-ADB2-3F07E0045970}" name="Income">
      <calculatedColumnFormula>_xlfn.IFS([1]!expense_data_1[[#This Row],[Income/Expense]]="Expense",0,[1]!expense_data_1[[#This Row],[Income/Expense]]="Income",[1]!expense_data_1[[#This Row],[Debit/Credit]])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6E707-0A6A-4A37-B4D1-F43827E7AEC9}">
  <dimension ref="A1:I226"/>
  <sheetViews>
    <sheetView workbookViewId="0">
      <selection activeCell="I1" sqref="A1:I1"/>
    </sheetView>
  </sheetViews>
  <sheetFormatPr defaultRowHeight="14.5" x14ac:dyDescent="0.35"/>
  <cols>
    <col min="1" max="1" width="12.6328125" customWidth="1"/>
    <col min="3" max="3" width="10.26953125" customWidth="1"/>
    <col min="4" max="4" width="13.54296875" customWidth="1"/>
    <col min="5" max="5" width="16.7265625" customWidth="1"/>
    <col min="6" max="6" width="13.26953125" customWidth="1"/>
    <col min="7" max="7" width="9.6328125" customWidth="1"/>
    <col min="8" max="8" width="9.7265625" customWidth="1"/>
    <col min="9" max="9" width="9" customWidth="1"/>
  </cols>
  <sheetData>
    <row r="1" spans="1:9" x14ac:dyDescent="0.35">
      <c r="A1" s="10" t="s">
        <v>158</v>
      </c>
      <c r="B1" s="2" t="s">
        <v>150</v>
      </c>
      <c r="C1" s="2" t="s">
        <v>0</v>
      </c>
      <c r="D1" s="2" t="s">
        <v>151</v>
      </c>
      <c r="E1" s="2" t="s">
        <v>1</v>
      </c>
      <c r="F1" s="2" t="s">
        <v>152</v>
      </c>
      <c r="G1" s="2" t="s">
        <v>2</v>
      </c>
      <c r="H1" s="2" t="s">
        <v>6</v>
      </c>
      <c r="I1" s="2" t="s">
        <v>14</v>
      </c>
    </row>
    <row r="2" spans="1:9" x14ac:dyDescent="0.35">
      <c r="A2" s="11">
        <v>44197.90625</v>
      </c>
      <c r="B2" t="s">
        <v>3</v>
      </c>
      <c r="C2" t="s">
        <v>112</v>
      </c>
      <c r="D2" t="s">
        <v>15</v>
      </c>
      <c r="E2" t="s">
        <v>14</v>
      </c>
      <c r="F2">
        <v>8000</v>
      </c>
      <c r="G2" s="1">
        <f>_xlfn.IFS([1]!expense_data_1[[#This Row],[Income/Expense]]="Expense",-[1]!expense_data_1[[#This Row],[Debit/Credit]],[1]!expense_data_1[[#This Row],[Income/Expense]]="Income",[1]!expense_data_1[[#This Row],[Debit/Credit]])</f>
        <v>8000</v>
      </c>
      <c r="H2">
        <f>_xlfn.IFS([1]!expense_data_1[[#This Row],[Income/Expense]]="Expense",[1]!expense_data_1[[#This Row],[Debit/Credit]],[1]!expense_data_1[[#This Row],[Income/Expense]]="Income",0)</f>
        <v>0</v>
      </c>
      <c r="I2">
        <f>_xlfn.IFS([1]!expense_data_1[[#This Row],[Income/Expense]]="Expense",0,[1]!expense_data_1[[#This Row],[Income/Expense]]="Income",[1]!expense_data_1[[#This Row],[Debit/Credit]])</f>
        <v>8000</v>
      </c>
    </row>
    <row r="3" spans="1:9" x14ac:dyDescent="0.35">
      <c r="A3" s="11">
        <v>44197.906944444447</v>
      </c>
      <c r="B3" t="s">
        <v>3</v>
      </c>
      <c r="C3" t="s">
        <v>4</v>
      </c>
      <c r="D3" t="s">
        <v>12</v>
      </c>
      <c r="E3" t="s">
        <v>6</v>
      </c>
      <c r="F3">
        <v>85</v>
      </c>
      <c r="G3" s="1">
        <f>_xlfn.IFS([1]!expense_data_1[[#This Row],[Income/Expense]]="Expense",-[1]!expense_data_1[[#This Row],[Debit/Credit]],[1]!expense_data_1[[#This Row],[Income/Expense]]="Income",[1]!expense_data_1[[#This Row],[Debit/Credit]])</f>
        <v>-85</v>
      </c>
      <c r="H3">
        <f>_xlfn.IFS([1]!expense_data_1[[#This Row],[Income/Expense]]="Expense",[1]!expense_data_1[[#This Row],[Debit/Credit]],[1]!expense_data_1[[#This Row],[Income/Expense]]="Income",0)</f>
        <v>85</v>
      </c>
      <c r="I3">
        <f>_xlfn.IFS([1]!expense_data_1[[#This Row],[Income/Expense]]="Expense",0,[1]!expense_data_1[[#This Row],[Income/Expense]]="Income",[1]!expense_data_1[[#This Row],[Debit/Credit]])</f>
        <v>0</v>
      </c>
    </row>
    <row r="4" spans="1:9" x14ac:dyDescent="0.35">
      <c r="A4" s="11">
        <v>44199.76458333333</v>
      </c>
      <c r="B4" t="s">
        <v>3</v>
      </c>
      <c r="C4" t="s">
        <v>7</v>
      </c>
      <c r="D4" t="s">
        <v>15</v>
      </c>
      <c r="E4" t="s">
        <v>14</v>
      </c>
      <c r="F4">
        <v>500</v>
      </c>
      <c r="G4" s="1">
        <f>_xlfn.IFS([1]!expense_data_1[[#This Row],[Income/Expense]]="Expense",-[1]!expense_data_1[[#This Row],[Debit/Credit]],[1]!expense_data_1[[#This Row],[Income/Expense]]="Income",[1]!expense_data_1[[#This Row],[Debit/Credit]])</f>
        <v>500</v>
      </c>
      <c r="H4">
        <f>_xlfn.IFS([1]!expense_data_1[[#This Row],[Income/Expense]]="Expense",[1]!expense_data_1[[#This Row],[Debit/Credit]],[1]!expense_data_1[[#This Row],[Income/Expense]]="Income",0)</f>
        <v>0</v>
      </c>
      <c r="I4">
        <f>_xlfn.IFS([1]!expense_data_1[[#This Row],[Income/Expense]]="Expense",0,[1]!expense_data_1[[#This Row],[Income/Expense]]="Income",[1]!expense_data_1[[#This Row],[Debit/Credit]])</f>
        <v>500</v>
      </c>
    </row>
    <row r="5" spans="1:9" x14ac:dyDescent="0.35">
      <c r="A5" s="11">
        <v>44199.765277777777</v>
      </c>
      <c r="B5" t="s">
        <v>3</v>
      </c>
      <c r="C5" t="s">
        <v>21</v>
      </c>
      <c r="D5" t="s">
        <v>30</v>
      </c>
      <c r="E5" t="s">
        <v>6</v>
      </c>
      <c r="F5">
        <v>6667</v>
      </c>
      <c r="G5" s="1">
        <f>_xlfn.IFS([1]!expense_data_1[[#This Row],[Income/Expense]]="Expense",-[1]!expense_data_1[[#This Row],[Debit/Credit]],[1]!expense_data_1[[#This Row],[Income/Expense]]="Income",[1]!expense_data_1[[#This Row],[Debit/Credit]])</f>
        <v>-6667</v>
      </c>
      <c r="H5">
        <f>_xlfn.IFS([1]!expense_data_1[[#This Row],[Income/Expense]]="Expense",[1]!expense_data_1[[#This Row],[Debit/Credit]],[1]!expense_data_1[[#This Row],[Income/Expense]]="Income",0)</f>
        <v>6667</v>
      </c>
      <c r="I5">
        <f>_xlfn.IFS([1]!expense_data_1[[#This Row],[Income/Expense]]="Expense",0,[1]!expense_data_1[[#This Row],[Income/Expense]]="Income",[1]!expense_data_1[[#This Row],[Debit/Credit]])</f>
        <v>0</v>
      </c>
    </row>
    <row r="6" spans="1:9" x14ac:dyDescent="0.35">
      <c r="A6" s="11">
        <v>44199.788888888892</v>
      </c>
      <c r="B6" t="s">
        <v>3</v>
      </c>
      <c r="C6" t="s">
        <v>10</v>
      </c>
      <c r="D6" t="s">
        <v>11</v>
      </c>
      <c r="E6" t="s">
        <v>6</v>
      </c>
      <c r="F6">
        <v>30</v>
      </c>
      <c r="G6" s="1">
        <f>_xlfn.IFS([1]!expense_data_1[[#This Row],[Income/Expense]]="Expense",-[1]!expense_data_1[[#This Row],[Debit/Credit]],[1]!expense_data_1[[#This Row],[Income/Expense]]="Income",[1]!expense_data_1[[#This Row],[Debit/Credit]])</f>
        <v>-30</v>
      </c>
      <c r="H6">
        <f>_xlfn.IFS([1]!expense_data_1[[#This Row],[Income/Expense]]="Expense",[1]!expense_data_1[[#This Row],[Debit/Credit]],[1]!expense_data_1[[#This Row],[Income/Expense]]="Income",0)</f>
        <v>30</v>
      </c>
      <c r="I6">
        <f>_xlfn.IFS([1]!expense_data_1[[#This Row],[Income/Expense]]="Expense",0,[1]!expense_data_1[[#This Row],[Income/Expense]]="Income",[1]!expense_data_1[[#This Row],[Debit/Credit]])</f>
        <v>0</v>
      </c>
    </row>
    <row r="7" spans="1:9" x14ac:dyDescent="0.35">
      <c r="A7" s="11">
        <v>44199.826388888891</v>
      </c>
      <c r="B7" t="s">
        <v>3</v>
      </c>
      <c r="C7" t="s">
        <v>4</v>
      </c>
      <c r="D7" t="s">
        <v>9</v>
      </c>
      <c r="E7" t="s">
        <v>6</v>
      </c>
      <c r="F7">
        <v>78</v>
      </c>
      <c r="G7" s="1">
        <f>_xlfn.IFS([1]!expense_data_1[[#This Row],[Income/Expense]]="Expense",-[1]!expense_data_1[[#This Row],[Debit/Credit]],[1]!expense_data_1[[#This Row],[Income/Expense]]="Income",[1]!expense_data_1[[#This Row],[Debit/Credit]])</f>
        <v>-78</v>
      </c>
      <c r="H7">
        <f>_xlfn.IFS([1]!expense_data_1[[#This Row],[Income/Expense]]="Expense",[1]!expense_data_1[[#This Row],[Debit/Credit]],[1]!expense_data_1[[#This Row],[Income/Expense]]="Income",0)</f>
        <v>78</v>
      </c>
      <c r="I7">
        <f>_xlfn.IFS([1]!expense_data_1[[#This Row],[Income/Expense]]="Expense",0,[1]!expense_data_1[[#This Row],[Income/Expense]]="Income",[1]!expense_data_1[[#This Row],[Debit/Credit]])</f>
        <v>0</v>
      </c>
    </row>
    <row r="8" spans="1:9" x14ac:dyDescent="0.35">
      <c r="A8" s="11">
        <v>44208.583333333336</v>
      </c>
      <c r="B8" t="s">
        <v>3</v>
      </c>
      <c r="C8" t="s">
        <v>4</v>
      </c>
      <c r="D8" t="s">
        <v>63</v>
      </c>
      <c r="E8" t="s">
        <v>6</v>
      </c>
      <c r="F8">
        <v>1460</v>
      </c>
      <c r="G8" s="1">
        <f>_xlfn.IFS([1]!expense_data_1[[#This Row],[Income/Expense]]="Expense",-[1]!expense_data_1[[#This Row],[Debit/Credit]],[1]!expense_data_1[[#This Row],[Income/Expense]]="Income",[1]!expense_data_1[[#This Row],[Debit/Credit]])</f>
        <v>-1460</v>
      </c>
      <c r="H8">
        <f>_xlfn.IFS([1]!expense_data_1[[#This Row],[Income/Expense]]="Expense",[1]!expense_data_1[[#This Row],[Debit/Credit]],[1]!expense_data_1[[#This Row],[Income/Expense]]="Income",0)</f>
        <v>1460</v>
      </c>
      <c r="I8">
        <f>_xlfn.IFS([1]!expense_data_1[[#This Row],[Income/Expense]]="Expense",0,[1]!expense_data_1[[#This Row],[Income/Expense]]="Income",[1]!expense_data_1[[#This Row],[Debit/Credit]])</f>
        <v>0</v>
      </c>
    </row>
    <row r="9" spans="1:9" x14ac:dyDescent="0.35">
      <c r="A9" s="11">
        <v>44209.740972222222</v>
      </c>
      <c r="B9" t="s">
        <v>3</v>
      </c>
      <c r="C9" t="s">
        <v>10</v>
      </c>
      <c r="D9" t="s">
        <v>60</v>
      </c>
      <c r="E9" t="s">
        <v>6</v>
      </c>
      <c r="F9">
        <v>43</v>
      </c>
      <c r="G9" s="1">
        <f>_xlfn.IFS([1]!expense_data_1[[#This Row],[Income/Expense]]="Expense",-[1]!expense_data_1[[#This Row],[Debit/Credit]],[1]!expense_data_1[[#This Row],[Income/Expense]]="Income",[1]!expense_data_1[[#This Row],[Debit/Credit]])</f>
        <v>-43</v>
      </c>
      <c r="H9">
        <f>_xlfn.IFS([1]!expense_data_1[[#This Row],[Income/Expense]]="Expense",[1]!expense_data_1[[#This Row],[Debit/Credit]],[1]!expense_data_1[[#This Row],[Income/Expense]]="Income",0)</f>
        <v>43</v>
      </c>
      <c r="I9">
        <f>_xlfn.IFS([1]!expense_data_1[[#This Row],[Income/Expense]]="Expense",0,[1]!expense_data_1[[#This Row],[Income/Expense]]="Income",[1]!expense_data_1[[#This Row],[Debit/Credit]])</f>
        <v>0</v>
      </c>
    </row>
    <row r="10" spans="1:9" x14ac:dyDescent="0.35">
      <c r="A10" s="11">
        <v>44209.865277777775</v>
      </c>
      <c r="B10" t="s">
        <v>3</v>
      </c>
      <c r="C10" t="s">
        <v>4</v>
      </c>
      <c r="D10" t="s">
        <v>9</v>
      </c>
      <c r="E10" t="s">
        <v>6</v>
      </c>
      <c r="F10">
        <v>66</v>
      </c>
      <c r="G10" s="1">
        <f>_xlfn.IFS([1]!expense_data_1[[#This Row],[Income/Expense]]="Expense",-[1]!expense_data_1[[#This Row],[Debit/Credit]],[1]!expense_data_1[[#This Row],[Income/Expense]]="Income",[1]!expense_data_1[[#This Row],[Debit/Credit]])</f>
        <v>-66</v>
      </c>
      <c r="H10">
        <f>_xlfn.IFS([1]!expense_data_1[[#This Row],[Income/Expense]]="Expense",[1]!expense_data_1[[#This Row],[Debit/Credit]],[1]!expense_data_1[[#This Row],[Income/Expense]]="Income",0)</f>
        <v>66</v>
      </c>
      <c r="I10">
        <f>_xlfn.IFS([1]!expense_data_1[[#This Row],[Income/Expense]]="Expense",0,[1]!expense_data_1[[#This Row],[Income/Expense]]="Income",[1]!expense_data_1[[#This Row],[Debit/Credit]])</f>
        <v>0</v>
      </c>
    </row>
    <row r="11" spans="1:9" x14ac:dyDescent="0.35">
      <c r="A11" s="11">
        <v>44210.705555555556</v>
      </c>
      <c r="B11" t="s">
        <v>3</v>
      </c>
      <c r="C11" t="s">
        <v>7</v>
      </c>
      <c r="D11" t="s">
        <v>82</v>
      </c>
      <c r="E11" t="s">
        <v>14</v>
      </c>
      <c r="F11">
        <v>340</v>
      </c>
      <c r="G11" s="1">
        <f>_xlfn.IFS([1]!expense_data_1[[#This Row],[Income/Expense]]="Expense",-[1]!expense_data_1[[#This Row],[Debit/Credit]],[1]!expense_data_1[[#This Row],[Income/Expense]]="Income",[1]!expense_data_1[[#This Row],[Debit/Credit]])</f>
        <v>340</v>
      </c>
      <c r="H11">
        <f>_xlfn.IFS([1]!expense_data_1[[#This Row],[Income/Expense]]="Expense",[1]!expense_data_1[[#This Row],[Debit/Credit]],[1]!expense_data_1[[#This Row],[Income/Expense]]="Income",0)</f>
        <v>0</v>
      </c>
      <c r="I11">
        <f>_xlfn.IFS([1]!expense_data_1[[#This Row],[Income/Expense]]="Expense",0,[1]!expense_data_1[[#This Row],[Income/Expense]]="Income",[1]!expense_data_1[[#This Row],[Debit/Credit]])</f>
        <v>340</v>
      </c>
    </row>
    <row r="12" spans="1:9" x14ac:dyDescent="0.35">
      <c r="A12" s="11">
        <v>44211.886111111111</v>
      </c>
      <c r="B12" t="s">
        <v>3</v>
      </c>
      <c r="C12" t="s">
        <v>7</v>
      </c>
      <c r="D12" t="s">
        <v>15</v>
      </c>
      <c r="E12" t="s">
        <v>14</v>
      </c>
      <c r="F12">
        <v>1500</v>
      </c>
      <c r="G12" s="1">
        <f>_xlfn.IFS([1]!expense_data_1[[#This Row],[Income/Expense]]="Expense",-[1]!expense_data_1[[#This Row],[Debit/Credit]],[1]!expense_data_1[[#This Row],[Income/Expense]]="Income",[1]!expense_data_1[[#This Row],[Debit/Credit]])</f>
        <v>1500</v>
      </c>
      <c r="H12">
        <f>_xlfn.IFS([1]!expense_data_1[[#This Row],[Income/Expense]]="Expense",[1]!expense_data_1[[#This Row],[Debit/Credit]],[1]!expense_data_1[[#This Row],[Income/Expense]]="Income",0)</f>
        <v>0</v>
      </c>
      <c r="I12">
        <f>_xlfn.IFS([1]!expense_data_1[[#This Row],[Income/Expense]]="Expense",0,[1]!expense_data_1[[#This Row],[Income/Expense]]="Income",[1]!expense_data_1[[#This Row],[Debit/Credit]])</f>
        <v>1500</v>
      </c>
    </row>
    <row r="13" spans="1:9" x14ac:dyDescent="0.35">
      <c r="A13" s="11">
        <v>44211.886111111111</v>
      </c>
      <c r="B13" t="s">
        <v>3</v>
      </c>
      <c r="C13" t="s">
        <v>4</v>
      </c>
      <c r="D13" t="s">
        <v>12</v>
      </c>
      <c r="E13" t="s">
        <v>6</v>
      </c>
      <c r="F13">
        <v>70</v>
      </c>
      <c r="G13" s="1">
        <f>_xlfn.IFS([1]!expense_data_1[[#This Row],[Income/Expense]]="Expense",-[1]!expense_data_1[[#This Row],[Debit/Credit]],[1]!expense_data_1[[#This Row],[Income/Expense]]="Income",[1]!expense_data_1[[#This Row],[Debit/Credit]])</f>
        <v>-70</v>
      </c>
      <c r="H13">
        <f>_xlfn.IFS([1]!expense_data_1[[#This Row],[Income/Expense]]="Expense",[1]!expense_data_1[[#This Row],[Debit/Credit]],[1]!expense_data_1[[#This Row],[Income/Expense]]="Income",0)</f>
        <v>70</v>
      </c>
      <c r="I13">
        <f>_xlfn.IFS([1]!expense_data_1[[#This Row],[Income/Expense]]="Expense",0,[1]!expense_data_1[[#This Row],[Income/Expense]]="Income",[1]!expense_data_1[[#This Row],[Debit/Credit]])</f>
        <v>0</v>
      </c>
    </row>
    <row r="14" spans="1:9" x14ac:dyDescent="0.35">
      <c r="A14" s="11">
        <v>44213.771527777775</v>
      </c>
      <c r="B14" t="s">
        <v>3</v>
      </c>
      <c r="C14" t="s">
        <v>4</v>
      </c>
      <c r="D14" t="s">
        <v>78</v>
      </c>
      <c r="E14" t="s">
        <v>6</v>
      </c>
      <c r="F14">
        <v>1100</v>
      </c>
      <c r="G14" s="1">
        <f>_xlfn.IFS([1]!expense_data_1[[#This Row],[Income/Expense]]="Expense",-[1]!expense_data_1[[#This Row],[Debit/Credit]],[1]!expense_data_1[[#This Row],[Income/Expense]]="Income",[1]!expense_data_1[[#This Row],[Debit/Credit]])</f>
        <v>-1100</v>
      </c>
      <c r="H14">
        <f>_xlfn.IFS([1]!expense_data_1[[#This Row],[Income/Expense]]="Expense",[1]!expense_data_1[[#This Row],[Debit/Credit]],[1]!expense_data_1[[#This Row],[Income/Expense]]="Income",0)</f>
        <v>1100</v>
      </c>
      <c r="I14">
        <f>_xlfn.IFS([1]!expense_data_1[[#This Row],[Income/Expense]]="Expense",0,[1]!expense_data_1[[#This Row],[Income/Expense]]="Income",[1]!expense_data_1[[#This Row],[Debit/Credit]])</f>
        <v>0</v>
      </c>
    </row>
    <row r="15" spans="1:9" x14ac:dyDescent="0.35">
      <c r="A15" s="11">
        <v>44214.57708333333</v>
      </c>
      <c r="B15" t="s">
        <v>3</v>
      </c>
      <c r="C15" t="s">
        <v>4</v>
      </c>
      <c r="D15" t="s">
        <v>63</v>
      </c>
      <c r="E15" t="s">
        <v>6</v>
      </c>
      <c r="F15">
        <v>148</v>
      </c>
      <c r="G15" s="1">
        <f>_xlfn.IFS([1]!expense_data_1[[#This Row],[Income/Expense]]="Expense",-[1]!expense_data_1[[#This Row],[Debit/Credit]],[1]!expense_data_1[[#This Row],[Income/Expense]]="Income",[1]!expense_data_1[[#This Row],[Debit/Credit]])</f>
        <v>-148</v>
      </c>
      <c r="H15">
        <f>_xlfn.IFS([1]!expense_data_1[[#This Row],[Income/Expense]]="Expense",[1]!expense_data_1[[#This Row],[Debit/Credit]],[1]!expense_data_1[[#This Row],[Income/Expense]]="Income",0)</f>
        <v>148</v>
      </c>
      <c r="I15">
        <f>_xlfn.IFS([1]!expense_data_1[[#This Row],[Income/Expense]]="Expense",0,[1]!expense_data_1[[#This Row],[Income/Expense]]="Income",[1]!expense_data_1[[#This Row],[Debit/Credit]])</f>
        <v>0</v>
      </c>
    </row>
    <row r="16" spans="1:9" x14ac:dyDescent="0.35">
      <c r="A16" s="11">
        <v>44214.715277777781</v>
      </c>
      <c r="B16" t="s">
        <v>3</v>
      </c>
      <c r="C16" t="s">
        <v>4</v>
      </c>
      <c r="D16" t="s">
        <v>77</v>
      </c>
      <c r="E16" t="s">
        <v>6</v>
      </c>
      <c r="F16">
        <v>59</v>
      </c>
      <c r="G16" s="1">
        <f>_xlfn.IFS([1]!expense_data_1[[#This Row],[Income/Expense]]="Expense",-[1]!expense_data_1[[#This Row],[Debit/Credit]],[1]!expense_data_1[[#This Row],[Income/Expense]]="Income",[1]!expense_data_1[[#This Row],[Debit/Credit]])</f>
        <v>-59</v>
      </c>
      <c r="H16">
        <f>_xlfn.IFS([1]!expense_data_1[[#This Row],[Income/Expense]]="Expense",[1]!expense_data_1[[#This Row],[Debit/Credit]],[1]!expense_data_1[[#This Row],[Income/Expense]]="Income",0)</f>
        <v>59</v>
      </c>
      <c r="I16">
        <f>_xlfn.IFS([1]!expense_data_1[[#This Row],[Income/Expense]]="Expense",0,[1]!expense_data_1[[#This Row],[Income/Expense]]="Income",[1]!expense_data_1[[#This Row],[Debit/Credit]])</f>
        <v>0</v>
      </c>
    </row>
    <row r="17" spans="1:9" x14ac:dyDescent="0.35">
      <c r="A17" s="11">
        <v>44214.870833333334</v>
      </c>
      <c r="B17" t="s">
        <v>3</v>
      </c>
      <c r="C17" t="s">
        <v>4</v>
      </c>
      <c r="D17" t="s">
        <v>9</v>
      </c>
      <c r="E17" t="s">
        <v>6</v>
      </c>
      <c r="F17">
        <v>301.14999999999998</v>
      </c>
      <c r="G17" s="1">
        <f>_xlfn.IFS([1]!expense_data_1[[#This Row],[Income/Expense]]="Expense",-[1]!expense_data_1[[#This Row],[Debit/Credit]],[1]!expense_data_1[[#This Row],[Income/Expense]]="Income",[1]!expense_data_1[[#This Row],[Debit/Credit]])</f>
        <v>-301.14999999999998</v>
      </c>
      <c r="H17">
        <f>_xlfn.IFS([1]!expense_data_1[[#This Row],[Income/Expense]]="Expense",[1]!expense_data_1[[#This Row],[Debit/Credit]],[1]!expense_data_1[[#This Row],[Income/Expense]]="Income",0)</f>
        <v>301.14999999999998</v>
      </c>
      <c r="I17">
        <f>_xlfn.IFS([1]!expense_data_1[[#This Row],[Income/Expense]]="Expense",0,[1]!expense_data_1[[#This Row],[Income/Expense]]="Income",[1]!expense_data_1[[#This Row],[Debit/Credit]])</f>
        <v>0</v>
      </c>
    </row>
    <row r="18" spans="1:9" x14ac:dyDescent="0.35">
      <c r="A18" s="11">
        <v>44215.602083333331</v>
      </c>
      <c r="B18" t="s">
        <v>3</v>
      </c>
      <c r="C18" t="s">
        <v>4</v>
      </c>
      <c r="D18" t="s">
        <v>76</v>
      </c>
      <c r="E18" t="s">
        <v>6</v>
      </c>
      <c r="F18">
        <v>171</v>
      </c>
      <c r="G18" s="1">
        <f>_xlfn.IFS([1]!expense_data_1[[#This Row],[Income/Expense]]="Expense",-[1]!expense_data_1[[#This Row],[Debit/Credit]],[1]!expense_data_1[[#This Row],[Income/Expense]]="Income",[1]!expense_data_1[[#This Row],[Debit/Credit]])</f>
        <v>-171</v>
      </c>
      <c r="H18">
        <f>_xlfn.IFS([1]!expense_data_1[[#This Row],[Income/Expense]]="Expense",[1]!expense_data_1[[#This Row],[Debit/Credit]],[1]!expense_data_1[[#This Row],[Income/Expense]]="Income",0)</f>
        <v>171</v>
      </c>
      <c r="I18">
        <f>_xlfn.IFS([1]!expense_data_1[[#This Row],[Income/Expense]]="Expense",0,[1]!expense_data_1[[#This Row],[Income/Expense]]="Income",[1]!expense_data_1[[#This Row],[Debit/Credit]])</f>
        <v>0</v>
      </c>
    </row>
    <row r="19" spans="1:9" x14ac:dyDescent="0.35">
      <c r="A19" s="11">
        <v>44217.490972222222</v>
      </c>
      <c r="B19" t="s">
        <v>3</v>
      </c>
      <c r="C19" t="s">
        <v>7</v>
      </c>
      <c r="D19" t="s">
        <v>13</v>
      </c>
      <c r="E19" t="s">
        <v>14</v>
      </c>
      <c r="F19">
        <v>200</v>
      </c>
      <c r="G19" s="1">
        <f>_xlfn.IFS([1]!expense_data_1[[#This Row],[Income/Expense]]="Expense",-[1]!expense_data_1[[#This Row],[Debit/Credit]],[1]!expense_data_1[[#This Row],[Income/Expense]]="Income",[1]!expense_data_1[[#This Row],[Debit/Credit]])</f>
        <v>200</v>
      </c>
      <c r="H19">
        <f>_xlfn.IFS([1]!expense_data_1[[#This Row],[Income/Expense]]="Expense",[1]!expense_data_1[[#This Row],[Debit/Credit]],[1]!expense_data_1[[#This Row],[Income/Expense]]="Income",0)</f>
        <v>0</v>
      </c>
      <c r="I19">
        <f>_xlfn.IFS([1]!expense_data_1[[#This Row],[Income/Expense]]="Expense",0,[1]!expense_data_1[[#This Row],[Income/Expense]]="Income",[1]!expense_data_1[[#This Row],[Debit/Credit]])</f>
        <v>200</v>
      </c>
    </row>
    <row r="20" spans="1:9" x14ac:dyDescent="0.35">
      <c r="A20" s="11">
        <v>44217.490972222222</v>
      </c>
      <c r="B20" t="s">
        <v>3</v>
      </c>
      <c r="C20" t="s">
        <v>4</v>
      </c>
      <c r="D20" t="s">
        <v>12</v>
      </c>
      <c r="E20" t="s">
        <v>6</v>
      </c>
      <c r="F20">
        <v>37</v>
      </c>
      <c r="G20" s="1">
        <f>_xlfn.IFS([1]!expense_data_1[[#This Row],[Income/Expense]]="Expense",-[1]!expense_data_1[[#This Row],[Debit/Credit]],[1]!expense_data_1[[#This Row],[Income/Expense]]="Income",[1]!expense_data_1[[#This Row],[Debit/Credit]])</f>
        <v>-37</v>
      </c>
      <c r="H20">
        <f>_xlfn.IFS([1]!expense_data_1[[#This Row],[Income/Expense]]="Expense",[1]!expense_data_1[[#This Row],[Debit/Credit]],[1]!expense_data_1[[#This Row],[Income/Expense]]="Income",0)</f>
        <v>37</v>
      </c>
      <c r="I20">
        <f>_xlfn.IFS([1]!expense_data_1[[#This Row],[Income/Expense]]="Expense",0,[1]!expense_data_1[[#This Row],[Income/Expense]]="Income",[1]!expense_data_1[[#This Row],[Debit/Credit]])</f>
        <v>0</v>
      </c>
    </row>
    <row r="21" spans="1:9" x14ac:dyDescent="0.35">
      <c r="A21" s="11">
        <v>44217.598611111112</v>
      </c>
      <c r="B21" t="s">
        <v>3</v>
      </c>
      <c r="C21" t="s">
        <v>4</v>
      </c>
      <c r="D21" t="s">
        <v>63</v>
      </c>
      <c r="E21" t="s">
        <v>6</v>
      </c>
      <c r="F21">
        <v>188</v>
      </c>
      <c r="G21" s="1">
        <f>_xlfn.IFS([1]!expense_data_1[[#This Row],[Income/Expense]]="Expense",-[1]!expense_data_1[[#This Row],[Debit/Credit]],[1]!expense_data_1[[#This Row],[Income/Expense]]="Income",[1]!expense_data_1[[#This Row],[Debit/Credit]])</f>
        <v>-188</v>
      </c>
      <c r="H21">
        <f>_xlfn.IFS([1]!expense_data_1[[#This Row],[Income/Expense]]="Expense",[1]!expense_data_1[[#This Row],[Debit/Credit]],[1]!expense_data_1[[#This Row],[Income/Expense]]="Income",0)</f>
        <v>188</v>
      </c>
      <c r="I21">
        <f>_xlfn.IFS([1]!expense_data_1[[#This Row],[Income/Expense]]="Expense",0,[1]!expense_data_1[[#This Row],[Income/Expense]]="Income",[1]!expense_data_1[[#This Row],[Debit/Credit]])</f>
        <v>0</v>
      </c>
    </row>
    <row r="22" spans="1:9" x14ac:dyDescent="0.35">
      <c r="A22" s="11">
        <v>44219.893750000003</v>
      </c>
      <c r="B22" t="s">
        <v>3</v>
      </c>
      <c r="C22" t="s">
        <v>7</v>
      </c>
      <c r="D22" t="s">
        <v>15</v>
      </c>
      <c r="E22" t="s">
        <v>14</v>
      </c>
      <c r="F22">
        <v>2000</v>
      </c>
      <c r="G22" s="1">
        <f>_xlfn.IFS([1]!expense_data_1[[#This Row],[Income/Expense]]="Expense",-[1]!expense_data_1[[#This Row],[Debit/Credit]],[1]!expense_data_1[[#This Row],[Income/Expense]]="Income",[1]!expense_data_1[[#This Row],[Debit/Credit]])</f>
        <v>2000</v>
      </c>
      <c r="H22">
        <f>_xlfn.IFS([1]!expense_data_1[[#This Row],[Income/Expense]]="Expense",[1]!expense_data_1[[#This Row],[Debit/Credit]],[1]!expense_data_1[[#This Row],[Income/Expense]]="Income",0)</f>
        <v>0</v>
      </c>
      <c r="I22">
        <f>_xlfn.IFS([1]!expense_data_1[[#This Row],[Income/Expense]]="Expense",0,[1]!expense_data_1[[#This Row],[Income/Expense]]="Income",[1]!expense_data_1[[#This Row],[Debit/Credit]])</f>
        <v>2000</v>
      </c>
    </row>
    <row r="23" spans="1:9" x14ac:dyDescent="0.35">
      <c r="A23" s="11">
        <v>44219.893750000003</v>
      </c>
      <c r="B23" t="s">
        <v>3</v>
      </c>
      <c r="C23" t="s">
        <v>4</v>
      </c>
      <c r="D23" t="s">
        <v>74</v>
      </c>
      <c r="E23" t="s">
        <v>6</v>
      </c>
      <c r="F23">
        <v>176</v>
      </c>
      <c r="G23" s="1">
        <f>_xlfn.IFS([1]!expense_data_1[[#This Row],[Income/Expense]]="Expense",-[1]!expense_data_1[[#This Row],[Debit/Credit]],[1]!expense_data_1[[#This Row],[Income/Expense]]="Income",[1]!expense_data_1[[#This Row],[Debit/Credit]])</f>
        <v>-176</v>
      </c>
      <c r="H23">
        <f>_xlfn.IFS([1]!expense_data_1[[#This Row],[Income/Expense]]="Expense",[1]!expense_data_1[[#This Row],[Debit/Credit]],[1]!expense_data_1[[#This Row],[Income/Expense]]="Income",0)</f>
        <v>176</v>
      </c>
      <c r="I23">
        <f>_xlfn.IFS([1]!expense_data_1[[#This Row],[Income/Expense]]="Expense",0,[1]!expense_data_1[[#This Row],[Income/Expense]]="Income",[1]!expense_data_1[[#This Row],[Debit/Credit]])</f>
        <v>0</v>
      </c>
    </row>
    <row r="24" spans="1:9" x14ac:dyDescent="0.35">
      <c r="A24" s="11">
        <v>44219.893750000003</v>
      </c>
      <c r="B24" t="s">
        <v>3</v>
      </c>
      <c r="C24" t="s">
        <v>147</v>
      </c>
      <c r="D24" t="s">
        <v>75</v>
      </c>
      <c r="E24" t="s">
        <v>6</v>
      </c>
      <c r="F24">
        <v>200</v>
      </c>
      <c r="G24" s="1">
        <f>_xlfn.IFS([1]!expense_data_1[[#This Row],[Income/Expense]]="Expense",-[1]!expense_data_1[[#This Row],[Debit/Credit]],[1]!expense_data_1[[#This Row],[Income/Expense]]="Income",[1]!expense_data_1[[#This Row],[Debit/Credit]])</f>
        <v>-200</v>
      </c>
      <c r="H24">
        <f>_xlfn.IFS([1]!expense_data_1[[#This Row],[Income/Expense]]="Expense",[1]!expense_data_1[[#This Row],[Debit/Credit]],[1]!expense_data_1[[#This Row],[Income/Expense]]="Income",0)</f>
        <v>200</v>
      </c>
      <c r="I24">
        <f>_xlfn.IFS([1]!expense_data_1[[#This Row],[Income/Expense]]="Expense",0,[1]!expense_data_1[[#This Row],[Income/Expense]]="Income",[1]!expense_data_1[[#This Row],[Debit/Credit]])</f>
        <v>0</v>
      </c>
    </row>
    <row r="25" spans="1:9" x14ac:dyDescent="0.35">
      <c r="A25" s="11">
        <v>44219.895138888889</v>
      </c>
      <c r="B25" t="s">
        <v>3</v>
      </c>
      <c r="C25" t="s">
        <v>7</v>
      </c>
      <c r="D25" t="s">
        <v>13</v>
      </c>
      <c r="E25" t="s">
        <v>14</v>
      </c>
      <c r="F25">
        <v>310</v>
      </c>
      <c r="G25" s="1">
        <f>_xlfn.IFS([1]!expense_data_1[[#This Row],[Income/Expense]]="Expense",-[1]!expense_data_1[[#This Row],[Debit/Credit]],[1]!expense_data_1[[#This Row],[Income/Expense]]="Income",[1]!expense_data_1[[#This Row],[Debit/Credit]])</f>
        <v>310</v>
      </c>
      <c r="H25">
        <f>_xlfn.IFS([1]!expense_data_1[[#This Row],[Income/Expense]]="Expense",[1]!expense_data_1[[#This Row],[Debit/Credit]],[1]!expense_data_1[[#This Row],[Income/Expense]]="Income",0)</f>
        <v>0</v>
      </c>
      <c r="I25">
        <f>_xlfn.IFS([1]!expense_data_1[[#This Row],[Income/Expense]]="Expense",0,[1]!expense_data_1[[#This Row],[Income/Expense]]="Income",[1]!expense_data_1[[#This Row],[Debit/Credit]])</f>
        <v>310</v>
      </c>
    </row>
    <row r="26" spans="1:9" x14ac:dyDescent="0.35">
      <c r="A26" s="11">
        <v>44221.432638888888</v>
      </c>
      <c r="B26" t="s">
        <v>3</v>
      </c>
      <c r="C26" t="s">
        <v>4</v>
      </c>
      <c r="D26" t="s">
        <v>69</v>
      </c>
      <c r="E26" t="s">
        <v>6</v>
      </c>
      <c r="F26">
        <v>18</v>
      </c>
      <c r="G26" s="1">
        <f>_xlfn.IFS([1]!expense_data_1[[#This Row],[Income/Expense]]="Expense",-[1]!expense_data_1[[#This Row],[Debit/Credit]],[1]!expense_data_1[[#This Row],[Income/Expense]]="Income",[1]!expense_data_1[[#This Row],[Debit/Credit]])</f>
        <v>-18</v>
      </c>
      <c r="H26">
        <f>_xlfn.IFS([1]!expense_data_1[[#This Row],[Income/Expense]]="Expense",[1]!expense_data_1[[#This Row],[Debit/Credit]],[1]!expense_data_1[[#This Row],[Income/Expense]]="Income",0)</f>
        <v>18</v>
      </c>
      <c r="I26">
        <f>_xlfn.IFS([1]!expense_data_1[[#This Row],[Income/Expense]]="Expense",0,[1]!expense_data_1[[#This Row],[Income/Expense]]="Income",[1]!expense_data_1[[#This Row],[Debit/Credit]])</f>
        <v>0</v>
      </c>
    </row>
    <row r="27" spans="1:9" x14ac:dyDescent="0.35">
      <c r="A27" s="11">
        <v>44222.702777777777</v>
      </c>
      <c r="B27" t="s">
        <v>3</v>
      </c>
      <c r="C27" t="s">
        <v>4</v>
      </c>
      <c r="D27" t="s">
        <v>67</v>
      </c>
      <c r="E27" t="s">
        <v>6</v>
      </c>
      <c r="F27">
        <v>25</v>
      </c>
      <c r="G27" s="1">
        <f>_xlfn.IFS([1]!expense_data_1[[#This Row],[Income/Expense]]="Expense",-[1]!expense_data_1[[#This Row],[Debit/Credit]],[1]!expense_data_1[[#This Row],[Income/Expense]]="Income",[1]!expense_data_1[[#This Row],[Debit/Credit]])</f>
        <v>-25</v>
      </c>
      <c r="H27">
        <f>_xlfn.IFS([1]!expense_data_1[[#This Row],[Income/Expense]]="Expense",[1]!expense_data_1[[#This Row],[Debit/Credit]],[1]!expense_data_1[[#This Row],[Income/Expense]]="Income",0)</f>
        <v>25</v>
      </c>
      <c r="I27">
        <f>_xlfn.IFS([1]!expense_data_1[[#This Row],[Income/Expense]]="Expense",0,[1]!expense_data_1[[#This Row],[Income/Expense]]="Income",[1]!expense_data_1[[#This Row],[Debit/Credit]])</f>
        <v>0</v>
      </c>
    </row>
    <row r="28" spans="1:9" x14ac:dyDescent="0.35">
      <c r="A28" s="11">
        <v>44222.739583333336</v>
      </c>
      <c r="B28" t="s">
        <v>3</v>
      </c>
      <c r="C28" t="s">
        <v>7</v>
      </c>
      <c r="D28" t="s">
        <v>66</v>
      </c>
      <c r="E28" t="s">
        <v>14</v>
      </c>
      <c r="F28">
        <v>125</v>
      </c>
      <c r="G28" s="1">
        <f>_xlfn.IFS([1]!expense_data_1[[#This Row],[Income/Expense]]="Expense",-[1]!expense_data_1[[#This Row],[Debit/Credit]],[1]!expense_data_1[[#This Row],[Income/Expense]]="Income",[1]!expense_data_1[[#This Row],[Debit/Credit]])</f>
        <v>125</v>
      </c>
      <c r="H28">
        <f>_xlfn.IFS([1]!expense_data_1[[#This Row],[Income/Expense]]="Expense",[1]!expense_data_1[[#This Row],[Debit/Credit]],[1]!expense_data_1[[#This Row],[Income/Expense]]="Income",0)</f>
        <v>0</v>
      </c>
      <c r="I28">
        <f>_xlfn.IFS([1]!expense_data_1[[#This Row],[Income/Expense]]="Expense",0,[1]!expense_data_1[[#This Row],[Income/Expense]]="Income",[1]!expense_data_1[[#This Row],[Debit/Credit]])</f>
        <v>125</v>
      </c>
    </row>
    <row r="29" spans="1:9" x14ac:dyDescent="0.35">
      <c r="A29" s="11">
        <v>44222.739583333336</v>
      </c>
      <c r="B29" t="s">
        <v>3</v>
      </c>
      <c r="C29" t="s">
        <v>4</v>
      </c>
      <c r="D29" t="s">
        <v>12</v>
      </c>
      <c r="E29" t="s">
        <v>6</v>
      </c>
      <c r="F29">
        <v>115</v>
      </c>
      <c r="G29" s="1">
        <f>_xlfn.IFS([1]!expense_data_1[[#This Row],[Income/Expense]]="Expense",-[1]!expense_data_1[[#This Row],[Debit/Credit]],[1]!expense_data_1[[#This Row],[Income/Expense]]="Income",[1]!expense_data_1[[#This Row],[Debit/Credit]])</f>
        <v>-115</v>
      </c>
      <c r="H29">
        <f>_xlfn.IFS([1]!expense_data_1[[#This Row],[Income/Expense]]="Expense",[1]!expense_data_1[[#This Row],[Debit/Credit]],[1]!expense_data_1[[#This Row],[Income/Expense]]="Income",0)</f>
        <v>115</v>
      </c>
      <c r="I29">
        <f>_xlfn.IFS([1]!expense_data_1[[#This Row],[Income/Expense]]="Expense",0,[1]!expense_data_1[[#This Row],[Income/Expense]]="Income",[1]!expense_data_1[[#This Row],[Debit/Credit]])</f>
        <v>0</v>
      </c>
    </row>
    <row r="30" spans="1:9" x14ac:dyDescent="0.35">
      <c r="A30" s="11">
        <v>44223.568055555559</v>
      </c>
      <c r="B30" t="s">
        <v>3</v>
      </c>
      <c r="C30" t="s">
        <v>148</v>
      </c>
      <c r="D30" t="s">
        <v>149</v>
      </c>
      <c r="E30" t="s">
        <v>14</v>
      </c>
      <c r="F30">
        <v>55000</v>
      </c>
      <c r="G30" s="1">
        <f>_xlfn.IFS([1]!expense_data_1[[#This Row],[Income/Expense]]="Expense",-[1]!expense_data_1[[#This Row],[Debit/Credit]],[1]!expense_data_1[[#This Row],[Income/Expense]]="Income",[1]!expense_data_1[[#This Row],[Debit/Credit]])</f>
        <v>55000</v>
      </c>
      <c r="H30">
        <f>_xlfn.IFS([1]!expense_data_1[[#This Row],[Income/Expense]]="Expense",[1]!expense_data_1[[#This Row],[Debit/Credit]],[1]!expense_data_1[[#This Row],[Income/Expense]]="Income",0)</f>
        <v>0</v>
      </c>
      <c r="I30">
        <f>_xlfn.IFS([1]!expense_data_1[[#This Row],[Income/Expense]]="Expense",0,[1]!expense_data_1[[#This Row],[Income/Expense]]="Income",[1]!expense_data_1[[#This Row],[Debit/Credit]])</f>
        <v>55000</v>
      </c>
    </row>
    <row r="31" spans="1:9" x14ac:dyDescent="0.35">
      <c r="A31" s="11">
        <v>44223.568749999999</v>
      </c>
      <c r="B31" t="s">
        <v>3</v>
      </c>
      <c r="C31" t="s">
        <v>4</v>
      </c>
      <c r="D31" t="s">
        <v>65</v>
      </c>
      <c r="E31" t="s">
        <v>6</v>
      </c>
      <c r="F31">
        <v>279</v>
      </c>
      <c r="G31" s="1">
        <f>_xlfn.IFS([1]!expense_data_1[[#This Row],[Income/Expense]]="Expense",-[1]!expense_data_1[[#This Row],[Debit/Credit]],[1]!expense_data_1[[#This Row],[Income/Expense]]="Income",[1]!expense_data_1[[#This Row],[Debit/Credit]])</f>
        <v>-279</v>
      </c>
      <c r="H31">
        <f>_xlfn.IFS([1]!expense_data_1[[#This Row],[Income/Expense]]="Expense",[1]!expense_data_1[[#This Row],[Debit/Credit]],[1]!expense_data_1[[#This Row],[Income/Expense]]="Income",0)</f>
        <v>279</v>
      </c>
      <c r="I31">
        <f>_xlfn.IFS([1]!expense_data_1[[#This Row],[Income/Expense]]="Expense",0,[1]!expense_data_1[[#This Row],[Income/Expense]]="Income",[1]!expense_data_1[[#This Row],[Debit/Credit]])</f>
        <v>0</v>
      </c>
    </row>
    <row r="32" spans="1:9" x14ac:dyDescent="0.35">
      <c r="A32" s="11">
        <v>44223.570138888892</v>
      </c>
      <c r="B32" t="s">
        <v>3</v>
      </c>
      <c r="C32" t="s">
        <v>7</v>
      </c>
      <c r="D32" t="s">
        <v>64</v>
      </c>
      <c r="E32" t="s">
        <v>6</v>
      </c>
      <c r="F32">
        <v>1100</v>
      </c>
      <c r="G32" s="1">
        <f>_xlfn.IFS([1]!expense_data_1[[#This Row],[Income/Expense]]="Expense",-[1]!expense_data_1[[#This Row],[Debit/Credit]],[1]!expense_data_1[[#This Row],[Income/Expense]]="Income",[1]!expense_data_1[[#This Row],[Debit/Credit]])</f>
        <v>-1100</v>
      </c>
      <c r="H32">
        <f>_xlfn.IFS([1]!expense_data_1[[#This Row],[Income/Expense]]="Expense",[1]!expense_data_1[[#This Row],[Debit/Credit]],[1]!expense_data_1[[#This Row],[Income/Expense]]="Income",0)</f>
        <v>1100</v>
      </c>
      <c r="I32">
        <f>_xlfn.IFS([1]!expense_data_1[[#This Row],[Income/Expense]]="Expense",0,[1]!expense_data_1[[#This Row],[Income/Expense]]="Income",[1]!expense_data_1[[#This Row],[Debit/Credit]])</f>
        <v>0</v>
      </c>
    </row>
    <row r="33" spans="1:9" x14ac:dyDescent="0.35">
      <c r="A33" s="11">
        <v>44224.599305555559</v>
      </c>
      <c r="B33" t="s">
        <v>3</v>
      </c>
      <c r="C33" t="s">
        <v>4</v>
      </c>
      <c r="D33" t="s">
        <v>63</v>
      </c>
      <c r="E33" t="s">
        <v>6</v>
      </c>
      <c r="F33">
        <v>138</v>
      </c>
      <c r="G33" s="1">
        <f>_xlfn.IFS([1]!expense_data_1[[#This Row],[Income/Expense]]="Expense",-[1]!expense_data_1[[#This Row],[Debit/Credit]],[1]!expense_data_1[[#This Row],[Income/Expense]]="Income",[1]!expense_data_1[[#This Row],[Debit/Credit]])</f>
        <v>-138</v>
      </c>
      <c r="H33">
        <f>_xlfn.IFS([1]!expense_data_1[[#This Row],[Income/Expense]]="Expense",[1]!expense_data_1[[#This Row],[Debit/Credit]],[1]!expense_data_1[[#This Row],[Income/Expense]]="Income",0)</f>
        <v>138</v>
      </c>
      <c r="I33">
        <f>_xlfn.IFS([1]!expense_data_1[[#This Row],[Income/Expense]]="Expense",0,[1]!expense_data_1[[#This Row],[Income/Expense]]="Income",[1]!expense_data_1[[#This Row],[Debit/Credit]])</f>
        <v>0</v>
      </c>
    </row>
    <row r="34" spans="1:9" x14ac:dyDescent="0.35">
      <c r="A34" s="11">
        <v>44224.915277777778</v>
      </c>
      <c r="B34" t="s">
        <v>3</v>
      </c>
      <c r="C34" t="s">
        <v>4</v>
      </c>
      <c r="D34" t="s">
        <v>62</v>
      </c>
      <c r="E34" t="s">
        <v>6</v>
      </c>
      <c r="F34">
        <v>10</v>
      </c>
      <c r="G34" s="1">
        <f>_xlfn.IFS([1]!expense_data_1[[#This Row],[Income/Expense]]="Expense",-[1]!expense_data_1[[#This Row],[Debit/Credit]],[1]!expense_data_1[[#This Row],[Income/Expense]]="Income",[1]!expense_data_1[[#This Row],[Debit/Credit]])</f>
        <v>-10</v>
      </c>
      <c r="H34">
        <f>_xlfn.IFS([1]!expense_data_1[[#This Row],[Income/Expense]]="Expense",[1]!expense_data_1[[#This Row],[Debit/Credit]],[1]!expense_data_1[[#This Row],[Income/Expense]]="Income",0)</f>
        <v>10</v>
      </c>
      <c r="I34">
        <f>_xlfn.IFS([1]!expense_data_1[[#This Row],[Income/Expense]]="Expense",0,[1]!expense_data_1[[#This Row],[Income/Expense]]="Income",[1]!expense_data_1[[#This Row],[Debit/Credit]])</f>
        <v>0</v>
      </c>
    </row>
    <row r="35" spans="1:9" x14ac:dyDescent="0.35">
      <c r="A35" s="11">
        <v>44225.613888888889</v>
      </c>
      <c r="B35" t="s">
        <v>3</v>
      </c>
      <c r="C35" t="s">
        <v>7</v>
      </c>
      <c r="D35" t="s">
        <v>61</v>
      </c>
      <c r="E35" t="s">
        <v>6</v>
      </c>
      <c r="F35">
        <v>100</v>
      </c>
      <c r="G35" s="1">
        <f>_xlfn.IFS([1]!expense_data_1[[#This Row],[Income/Expense]]="Expense",-[1]!expense_data_1[[#This Row],[Debit/Credit]],[1]!expense_data_1[[#This Row],[Income/Expense]]="Income",[1]!expense_data_1[[#This Row],[Debit/Credit]])</f>
        <v>-100</v>
      </c>
      <c r="H35">
        <f>_xlfn.IFS([1]!expense_data_1[[#This Row],[Income/Expense]]="Expense",[1]!expense_data_1[[#This Row],[Debit/Credit]],[1]!expense_data_1[[#This Row],[Income/Expense]]="Income",0)</f>
        <v>100</v>
      </c>
      <c r="I35">
        <f>_xlfn.IFS([1]!expense_data_1[[#This Row],[Income/Expense]]="Expense",0,[1]!expense_data_1[[#This Row],[Income/Expense]]="Income",[1]!expense_data_1[[#This Row],[Debit/Credit]])</f>
        <v>0</v>
      </c>
    </row>
    <row r="36" spans="1:9" x14ac:dyDescent="0.35">
      <c r="A36" s="11">
        <v>44226.519444444442</v>
      </c>
      <c r="B36" t="s">
        <v>3</v>
      </c>
      <c r="C36" t="s">
        <v>4</v>
      </c>
      <c r="D36" t="s">
        <v>59</v>
      </c>
      <c r="E36" t="s">
        <v>6</v>
      </c>
      <c r="F36">
        <v>105</v>
      </c>
      <c r="G36" s="1">
        <f>_xlfn.IFS([1]!expense_data_1[[#This Row],[Income/Expense]]="Expense",-[1]!expense_data_1[[#This Row],[Debit/Credit]],[1]!expense_data_1[[#This Row],[Income/Expense]]="Income",[1]!expense_data_1[[#This Row],[Debit/Credit]])</f>
        <v>-105</v>
      </c>
      <c r="H36">
        <f>_xlfn.IFS([1]!expense_data_1[[#This Row],[Income/Expense]]="Expense",[1]!expense_data_1[[#This Row],[Debit/Credit]],[1]!expense_data_1[[#This Row],[Income/Expense]]="Income",0)</f>
        <v>105</v>
      </c>
      <c r="I36">
        <f>_xlfn.IFS([1]!expense_data_1[[#This Row],[Income/Expense]]="Expense",0,[1]!expense_data_1[[#This Row],[Income/Expense]]="Income",[1]!expense_data_1[[#This Row],[Debit/Credit]])</f>
        <v>0</v>
      </c>
    </row>
    <row r="37" spans="1:9" x14ac:dyDescent="0.35">
      <c r="A37" s="11">
        <v>44226.792361111111</v>
      </c>
      <c r="B37" t="s">
        <v>3</v>
      </c>
      <c r="C37" t="s">
        <v>4</v>
      </c>
      <c r="D37" t="s">
        <v>58</v>
      </c>
      <c r="E37" t="s">
        <v>6</v>
      </c>
      <c r="F37">
        <v>120</v>
      </c>
      <c r="G37" s="1">
        <f>_xlfn.IFS([1]!expense_data_1[[#This Row],[Income/Expense]]="Expense",-[1]!expense_data_1[[#This Row],[Debit/Credit]],[1]!expense_data_1[[#This Row],[Income/Expense]]="Income",[1]!expense_data_1[[#This Row],[Debit/Credit]])</f>
        <v>-120</v>
      </c>
      <c r="H37">
        <f>_xlfn.IFS([1]!expense_data_1[[#This Row],[Income/Expense]]="Expense",[1]!expense_data_1[[#This Row],[Debit/Credit]],[1]!expense_data_1[[#This Row],[Income/Expense]]="Income",0)</f>
        <v>120</v>
      </c>
      <c r="I37">
        <f>_xlfn.IFS([1]!expense_data_1[[#This Row],[Income/Expense]]="Expense",0,[1]!expense_data_1[[#This Row],[Income/Expense]]="Income",[1]!expense_data_1[[#This Row],[Debit/Credit]])</f>
        <v>0</v>
      </c>
    </row>
    <row r="38" spans="1:9" x14ac:dyDescent="0.35">
      <c r="A38" s="11">
        <v>44226.803472222222</v>
      </c>
      <c r="B38" t="s">
        <v>3</v>
      </c>
      <c r="C38" t="s">
        <v>4</v>
      </c>
      <c r="D38" t="s">
        <v>9</v>
      </c>
      <c r="E38" t="s">
        <v>6</v>
      </c>
      <c r="F38">
        <v>155</v>
      </c>
      <c r="G38" s="1">
        <f>_xlfn.IFS([1]!expense_data_1[[#This Row],[Income/Expense]]="Expense",-[1]!expense_data_1[[#This Row],[Debit/Credit]],[1]!expense_data_1[[#This Row],[Income/Expense]]="Income",[1]!expense_data_1[[#This Row],[Debit/Credit]])</f>
        <v>-155</v>
      </c>
      <c r="H38">
        <f>_xlfn.IFS([1]!expense_data_1[[#This Row],[Income/Expense]]="Expense",[1]!expense_data_1[[#This Row],[Debit/Credit]],[1]!expense_data_1[[#This Row],[Income/Expense]]="Income",0)</f>
        <v>155</v>
      </c>
      <c r="I38">
        <f>_xlfn.IFS([1]!expense_data_1[[#This Row],[Income/Expense]]="Expense",0,[1]!expense_data_1[[#This Row],[Income/Expense]]="Income",[1]!expense_data_1[[#This Row],[Debit/Credit]])</f>
        <v>0</v>
      </c>
    </row>
    <row r="39" spans="1:9" x14ac:dyDescent="0.35">
      <c r="A39" s="11">
        <v>44227.352083333331</v>
      </c>
      <c r="B39" t="s">
        <v>3</v>
      </c>
      <c r="C39" t="s">
        <v>7</v>
      </c>
      <c r="D39" t="s">
        <v>56</v>
      </c>
      <c r="E39" t="s">
        <v>6</v>
      </c>
      <c r="F39">
        <v>200</v>
      </c>
      <c r="G39" s="1">
        <f>_xlfn.IFS([1]!expense_data_1[[#This Row],[Income/Expense]]="Expense",-[1]!expense_data_1[[#This Row],[Debit/Credit]],[1]!expense_data_1[[#This Row],[Income/Expense]]="Income",[1]!expense_data_1[[#This Row],[Debit/Credit]])</f>
        <v>-200</v>
      </c>
      <c r="H39">
        <f>_xlfn.IFS([1]!expense_data_1[[#This Row],[Income/Expense]]="Expense",[1]!expense_data_1[[#This Row],[Debit/Credit]],[1]!expense_data_1[[#This Row],[Income/Expense]]="Income",0)</f>
        <v>200</v>
      </c>
      <c r="I39">
        <f>_xlfn.IFS([1]!expense_data_1[[#This Row],[Income/Expense]]="Expense",0,[1]!expense_data_1[[#This Row],[Income/Expense]]="Income",[1]!expense_data_1[[#This Row],[Debit/Credit]])</f>
        <v>0</v>
      </c>
    </row>
    <row r="40" spans="1:9" x14ac:dyDescent="0.35">
      <c r="A40" s="11">
        <v>44228.594444444447</v>
      </c>
      <c r="B40" t="s">
        <v>3</v>
      </c>
      <c r="C40" t="s">
        <v>10</v>
      </c>
      <c r="D40" t="s">
        <v>70</v>
      </c>
      <c r="E40" t="s">
        <v>6</v>
      </c>
      <c r="F40">
        <v>725</v>
      </c>
      <c r="G40" s="1">
        <f>_xlfn.IFS([1]!expense_data_1[[#This Row],[Income/Expense]]="Expense",-[1]!expense_data_1[[#This Row],[Debit/Credit]],[1]!expense_data_1[[#This Row],[Income/Expense]]="Income",[1]!expense_data_1[[#This Row],[Debit/Credit]])</f>
        <v>-725</v>
      </c>
      <c r="H40">
        <f>_xlfn.IFS([1]!expense_data_1[[#This Row],[Income/Expense]]="Expense",[1]!expense_data_1[[#This Row],[Debit/Credit]],[1]!expense_data_1[[#This Row],[Income/Expense]]="Income",0)</f>
        <v>725</v>
      </c>
      <c r="I40">
        <f>_xlfn.IFS([1]!expense_data_1[[#This Row],[Income/Expense]]="Expense",0,[1]!expense_data_1[[#This Row],[Income/Expense]]="Income",[1]!expense_data_1[[#This Row],[Debit/Credit]])</f>
        <v>0</v>
      </c>
    </row>
    <row r="41" spans="1:9" x14ac:dyDescent="0.35">
      <c r="A41" s="11">
        <v>44228.855555555558</v>
      </c>
      <c r="B41" t="s">
        <v>3</v>
      </c>
      <c r="C41" t="s">
        <v>4</v>
      </c>
      <c r="D41" t="s">
        <v>111</v>
      </c>
      <c r="E41" t="s">
        <v>6</v>
      </c>
      <c r="F41">
        <v>200</v>
      </c>
      <c r="G41" s="1">
        <f>_xlfn.IFS([1]!expense_data_1[[#This Row],[Income/Expense]]="Expense",-[1]!expense_data_1[[#This Row],[Debit/Credit]],[1]!expense_data_1[[#This Row],[Income/Expense]]="Income",[1]!expense_data_1[[#This Row],[Debit/Credit]])</f>
        <v>-200</v>
      </c>
      <c r="H41">
        <f>_xlfn.IFS([1]!expense_data_1[[#This Row],[Income/Expense]]="Expense",[1]!expense_data_1[[#This Row],[Debit/Credit]],[1]!expense_data_1[[#This Row],[Income/Expense]]="Income",0)</f>
        <v>200</v>
      </c>
      <c r="I41">
        <f>_xlfn.IFS([1]!expense_data_1[[#This Row],[Income/Expense]]="Expense",0,[1]!expense_data_1[[#This Row],[Income/Expense]]="Income",[1]!expense_data_1[[#This Row],[Debit/Credit]])</f>
        <v>0</v>
      </c>
    </row>
    <row r="42" spans="1:9" x14ac:dyDescent="0.35">
      <c r="A42" s="11">
        <v>44228.856249999997</v>
      </c>
      <c r="B42" t="s">
        <v>3</v>
      </c>
      <c r="C42" t="s">
        <v>7</v>
      </c>
      <c r="D42" t="s">
        <v>110</v>
      </c>
      <c r="E42" t="s">
        <v>6</v>
      </c>
      <c r="F42">
        <v>8</v>
      </c>
      <c r="G42" s="1">
        <f>_xlfn.IFS([1]!expense_data_1[[#This Row],[Income/Expense]]="Expense",-[1]!expense_data_1[[#This Row],[Debit/Credit]],[1]!expense_data_1[[#This Row],[Income/Expense]]="Income",[1]!expense_data_1[[#This Row],[Debit/Credit]])</f>
        <v>-8</v>
      </c>
      <c r="H42">
        <f>_xlfn.IFS([1]!expense_data_1[[#This Row],[Income/Expense]]="Expense",[1]!expense_data_1[[#This Row],[Debit/Credit]],[1]!expense_data_1[[#This Row],[Income/Expense]]="Income",0)</f>
        <v>8</v>
      </c>
      <c r="I42">
        <f>_xlfn.IFS([1]!expense_data_1[[#This Row],[Income/Expense]]="Expense",0,[1]!expense_data_1[[#This Row],[Income/Expense]]="Income",[1]!expense_data_1[[#This Row],[Debit/Credit]])</f>
        <v>0</v>
      </c>
    </row>
    <row r="43" spans="1:9" x14ac:dyDescent="0.35">
      <c r="A43" s="11">
        <v>44229.84375</v>
      </c>
      <c r="B43" t="s">
        <v>3</v>
      </c>
      <c r="C43" t="s">
        <v>4</v>
      </c>
      <c r="D43" t="s">
        <v>54</v>
      </c>
      <c r="E43" t="s">
        <v>6</v>
      </c>
      <c r="F43">
        <v>120</v>
      </c>
      <c r="G43" s="1">
        <f>_xlfn.IFS([1]!expense_data_1[[#This Row],[Income/Expense]]="Expense",-[1]!expense_data_1[[#This Row],[Debit/Credit]],[1]!expense_data_1[[#This Row],[Income/Expense]]="Income",[1]!expense_data_1[[#This Row],[Debit/Credit]])</f>
        <v>-120</v>
      </c>
      <c r="H43">
        <f>_xlfn.IFS([1]!expense_data_1[[#This Row],[Income/Expense]]="Expense",[1]!expense_data_1[[#This Row],[Debit/Credit]],[1]!expense_data_1[[#This Row],[Income/Expense]]="Income",0)</f>
        <v>120</v>
      </c>
      <c r="I43">
        <f>_xlfn.IFS([1]!expense_data_1[[#This Row],[Income/Expense]]="Expense",0,[1]!expense_data_1[[#This Row],[Income/Expense]]="Income",[1]!expense_data_1[[#This Row],[Debit/Credit]])</f>
        <v>0</v>
      </c>
    </row>
    <row r="44" spans="1:9" x14ac:dyDescent="0.35">
      <c r="A44" s="11">
        <v>44230.424305555556</v>
      </c>
      <c r="B44" t="s">
        <v>3</v>
      </c>
      <c r="C44" t="s">
        <v>4</v>
      </c>
      <c r="D44" t="s">
        <v>5</v>
      </c>
      <c r="E44" t="s">
        <v>6</v>
      </c>
      <c r="F44">
        <v>50</v>
      </c>
      <c r="G44" s="1">
        <f>_xlfn.IFS([1]!expense_data_1[[#This Row],[Income/Expense]]="Expense",-[1]!expense_data_1[[#This Row],[Debit/Credit]],[1]!expense_data_1[[#This Row],[Income/Expense]]="Income",[1]!expense_data_1[[#This Row],[Debit/Credit]])</f>
        <v>-50</v>
      </c>
      <c r="H44">
        <f>_xlfn.IFS([1]!expense_data_1[[#This Row],[Income/Expense]]="Expense",[1]!expense_data_1[[#This Row],[Debit/Credit]],[1]!expense_data_1[[#This Row],[Income/Expense]]="Income",0)</f>
        <v>50</v>
      </c>
      <c r="I44">
        <f>_xlfn.IFS([1]!expense_data_1[[#This Row],[Income/Expense]]="Expense",0,[1]!expense_data_1[[#This Row],[Income/Expense]]="Income",[1]!expense_data_1[[#This Row],[Debit/Credit]])</f>
        <v>0</v>
      </c>
    </row>
    <row r="45" spans="1:9" x14ac:dyDescent="0.35">
      <c r="A45" s="11">
        <v>44240.912499999999</v>
      </c>
      <c r="B45" t="s">
        <v>3</v>
      </c>
      <c r="C45" t="s">
        <v>147</v>
      </c>
      <c r="D45" t="s">
        <v>41</v>
      </c>
      <c r="E45" t="s">
        <v>6</v>
      </c>
      <c r="F45">
        <v>100</v>
      </c>
      <c r="G45" s="1">
        <f>_xlfn.IFS([1]!expense_data_1[[#This Row],[Income/Expense]]="Expense",-[1]!expense_data_1[[#This Row],[Debit/Credit]],[1]!expense_data_1[[#This Row],[Income/Expense]]="Income",[1]!expense_data_1[[#This Row],[Debit/Credit]])</f>
        <v>-100</v>
      </c>
      <c r="H45">
        <f>_xlfn.IFS([1]!expense_data_1[[#This Row],[Income/Expense]]="Expense",[1]!expense_data_1[[#This Row],[Debit/Credit]],[1]!expense_data_1[[#This Row],[Income/Expense]]="Income",0)</f>
        <v>100</v>
      </c>
      <c r="I45">
        <f>_xlfn.IFS([1]!expense_data_1[[#This Row],[Income/Expense]]="Expense",0,[1]!expense_data_1[[#This Row],[Income/Expense]]="Income",[1]!expense_data_1[[#This Row],[Debit/Credit]])</f>
        <v>0</v>
      </c>
    </row>
    <row r="46" spans="1:9" x14ac:dyDescent="0.35">
      <c r="A46" s="11">
        <v>44243.706250000003</v>
      </c>
      <c r="B46" t="s">
        <v>3</v>
      </c>
      <c r="C46" t="s">
        <v>4</v>
      </c>
      <c r="D46" t="s">
        <v>40</v>
      </c>
      <c r="E46" t="s">
        <v>6</v>
      </c>
      <c r="F46">
        <v>475</v>
      </c>
      <c r="G46" s="1">
        <f>_xlfn.IFS([1]!expense_data_1[[#This Row],[Income/Expense]]="Expense",-[1]!expense_data_1[[#This Row],[Debit/Credit]],[1]!expense_data_1[[#This Row],[Income/Expense]]="Income",[1]!expense_data_1[[#This Row],[Debit/Credit]])</f>
        <v>-475</v>
      </c>
      <c r="H46">
        <f>_xlfn.IFS([1]!expense_data_1[[#This Row],[Income/Expense]]="Expense",[1]!expense_data_1[[#This Row],[Debit/Credit]],[1]!expense_data_1[[#This Row],[Income/Expense]]="Income",0)</f>
        <v>475</v>
      </c>
      <c r="I46">
        <f>_xlfn.IFS([1]!expense_data_1[[#This Row],[Income/Expense]]="Expense",0,[1]!expense_data_1[[#This Row],[Income/Expense]]="Income",[1]!expense_data_1[[#This Row],[Debit/Credit]])</f>
        <v>0</v>
      </c>
    </row>
    <row r="47" spans="1:9" x14ac:dyDescent="0.35">
      <c r="A47" s="11">
        <v>44243.706250000003</v>
      </c>
      <c r="B47" t="s">
        <v>3</v>
      </c>
      <c r="C47" t="s">
        <v>4</v>
      </c>
      <c r="D47" t="s">
        <v>39</v>
      </c>
      <c r="E47" t="s">
        <v>6</v>
      </c>
      <c r="F47">
        <v>165</v>
      </c>
      <c r="G47" s="1">
        <f>_xlfn.IFS([1]!expense_data_1[[#This Row],[Income/Expense]]="Expense",-[1]!expense_data_1[[#This Row],[Debit/Credit]],[1]!expense_data_1[[#This Row],[Income/Expense]]="Income",[1]!expense_data_1[[#This Row],[Debit/Credit]])</f>
        <v>-165</v>
      </c>
      <c r="H47">
        <f>_xlfn.IFS([1]!expense_data_1[[#This Row],[Income/Expense]]="Expense",[1]!expense_data_1[[#This Row],[Debit/Credit]],[1]!expense_data_1[[#This Row],[Income/Expense]]="Income",0)</f>
        <v>165</v>
      </c>
      <c r="I47">
        <f>_xlfn.IFS([1]!expense_data_1[[#This Row],[Income/Expense]]="Expense",0,[1]!expense_data_1[[#This Row],[Income/Expense]]="Income",[1]!expense_data_1[[#This Row],[Debit/Credit]])</f>
        <v>0</v>
      </c>
    </row>
    <row r="48" spans="1:9" x14ac:dyDescent="0.35">
      <c r="A48" s="11">
        <v>44244.549305555556</v>
      </c>
      <c r="B48" t="s">
        <v>3</v>
      </c>
      <c r="C48" t="s">
        <v>4</v>
      </c>
      <c r="D48" t="s">
        <v>18</v>
      </c>
      <c r="E48" t="s">
        <v>6</v>
      </c>
      <c r="F48">
        <v>80</v>
      </c>
      <c r="G48" s="1">
        <f>_xlfn.IFS([1]!expense_data_1[[#This Row],[Income/Expense]]="Expense",-[1]!expense_data_1[[#This Row],[Debit/Credit]],[1]!expense_data_1[[#This Row],[Income/Expense]]="Income",[1]!expense_data_1[[#This Row],[Debit/Credit]])</f>
        <v>-80</v>
      </c>
      <c r="H48">
        <f>_xlfn.IFS([1]!expense_data_1[[#This Row],[Income/Expense]]="Expense",[1]!expense_data_1[[#This Row],[Debit/Credit]],[1]!expense_data_1[[#This Row],[Income/Expense]]="Income",0)</f>
        <v>80</v>
      </c>
      <c r="I48">
        <f>_xlfn.IFS([1]!expense_data_1[[#This Row],[Income/Expense]]="Expense",0,[1]!expense_data_1[[#This Row],[Income/Expense]]="Income",[1]!expense_data_1[[#This Row],[Debit/Credit]])</f>
        <v>0</v>
      </c>
    </row>
    <row r="49" spans="1:9" x14ac:dyDescent="0.35">
      <c r="A49" s="11">
        <v>44245.959027777775</v>
      </c>
      <c r="B49" t="s">
        <v>3</v>
      </c>
      <c r="C49" t="s">
        <v>4</v>
      </c>
      <c r="D49" t="s">
        <v>38</v>
      </c>
      <c r="E49" t="s">
        <v>6</v>
      </c>
      <c r="F49">
        <v>348</v>
      </c>
      <c r="G49" s="1">
        <f>_xlfn.IFS([1]!expense_data_1[[#This Row],[Income/Expense]]="Expense",-[1]!expense_data_1[[#This Row],[Debit/Credit]],[1]!expense_data_1[[#This Row],[Income/Expense]]="Income",[1]!expense_data_1[[#This Row],[Debit/Credit]])</f>
        <v>-348</v>
      </c>
      <c r="H49">
        <f>_xlfn.IFS([1]!expense_data_1[[#This Row],[Income/Expense]]="Expense",[1]!expense_data_1[[#This Row],[Debit/Credit]],[1]!expense_data_1[[#This Row],[Income/Expense]]="Income",0)</f>
        <v>348</v>
      </c>
      <c r="I49">
        <f>_xlfn.IFS([1]!expense_data_1[[#This Row],[Income/Expense]]="Expense",0,[1]!expense_data_1[[#This Row],[Income/Expense]]="Income",[1]!expense_data_1[[#This Row],[Debit/Credit]])</f>
        <v>0</v>
      </c>
    </row>
    <row r="50" spans="1:9" x14ac:dyDescent="0.35">
      <c r="A50" s="11">
        <v>44246.262499999997</v>
      </c>
      <c r="B50" t="s">
        <v>3</v>
      </c>
      <c r="C50" t="s">
        <v>10</v>
      </c>
      <c r="D50" t="s">
        <v>37</v>
      </c>
      <c r="E50" t="s">
        <v>6</v>
      </c>
      <c r="F50">
        <v>2709</v>
      </c>
      <c r="G50" s="1">
        <f>_xlfn.IFS([1]!expense_data_1[[#This Row],[Income/Expense]]="Expense",-[1]!expense_data_1[[#This Row],[Debit/Credit]],[1]!expense_data_1[[#This Row],[Income/Expense]]="Income",[1]!expense_data_1[[#This Row],[Debit/Credit]])</f>
        <v>-2709</v>
      </c>
      <c r="H50">
        <f>_xlfn.IFS([1]!expense_data_1[[#This Row],[Income/Expense]]="Expense",[1]!expense_data_1[[#This Row],[Debit/Credit]],[1]!expense_data_1[[#This Row],[Income/Expense]]="Income",0)</f>
        <v>2709</v>
      </c>
      <c r="I50">
        <f>_xlfn.IFS([1]!expense_data_1[[#This Row],[Income/Expense]]="Expense",0,[1]!expense_data_1[[#This Row],[Income/Expense]]="Income",[1]!expense_data_1[[#This Row],[Debit/Credit]])</f>
        <v>0</v>
      </c>
    </row>
    <row r="51" spans="1:9" x14ac:dyDescent="0.35">
      <c r="A51" s="11">
        <v>44246.268750000003</v>
      </c>
      <c r="B51" t="s">
        <v>3</v>
      </c>
      <c r="C51" t="s">
        <v>7</v>
      </c>
      <c r="D51" t="s">
        <v>36</v>
      </c>
      <c r="E51" t="s">
        <v>6</v>
      </c>
      <c r="F51">
        <v>50</v>
      </c>
      <c r="G51" s="1">
        <f>_xlfn.IFS([1]!expense_data_1[[#This Row],[Income/Expense]]="Expense",-[1]!expense_data_1[[#This Row],[Debit/Credit]],[1]!expense_data_1[[#This Row],[Income/Expense]]="Income",[1]!expense_data_1[[#This Row],[Debit/Credit]])</f>
        <v>-50</v>
      </c>
      <c r="H51">
        <f>_xlfn.IFS([1]!expense_data_1[[#This Row],[Income/Expense]]="Expense",[1]!expense_data_1[[#This Row],[Debit/Credit]],[1]!expense_data_1[[#This Row],[Income/Expense]]="Income",0)</f>
        <v>50</v>
      </c>
      <c r="I51">
        <f>_xlfn.IFS([1]!expense_data_1[[#This Row],[Income/Expense]]="Expense",0,[1]!expense_data_1[[#This Row],[Income/Expense]]="Income",[1]!expense_data_1[[#This Row],[Debit/Credit]])</f>
        <v>0</v>
      </c>
    </row>
    <row r="52" spans="1:9" x14ac:dyDescent="0.35">
      <c r="A52" s="11">
        <v>44246.351388888892</v>
      </c>
      <c r="B52" t="s">
        <v>3</v>
      </c>
      <c r="C52" t="s">
        <v>10</v>
      </c>
      <c r="D52" t="s">
        <v>11</v>
      </c>
      <c r="E52" t="s">
        <v>6</v>
      </c>
      <c r="F52">
        <v>60</v>
      </c>
      <c r="G52" s="1">
        <f>_xlfn.IFS([1]!expense_data_1[[#This Row],[Income/Expense]]="Expense",-[1]!expense_data_1[[#This Row],[Debit/Credit]],[1]!expense_data_1[[#This Row],[Income/Expense]]="Income",[1]!expense_data_1[[#This Row],[Debit/Credit]])</f>
        <v>-60</v>
      </c>
      <c r="H52">
        <f>_xlfn.IFS([1]!expense_data_1[[#This Row],[Income/Expense]]="Expense",[1]!expense_data_1[[#This Row],[Debit/Credit]],[1]!expense_data_1[[#This Row],[Income/Expense]]="Income",0)</f>
        <v>60</v>
      </c>
      <c r="I52">
        <f>_xlfn.IFS([1]!expense_data_1[[#This Row],[Income/Expense]]="Expense",0,[1]!expense_data_1[[#This Row],[Income/Expense]]="Income",[1]!expense_data_1[[#This Row],[Debit/Credit]])</f>
        <v>0</v>
      </c>
    </row>
    <row r="53" spans="1:9" x14ac:dyDescent="0.35">
      <c r="A53" s="11">
        <v>44246.899305555555</v>
      </c>
      <c r="B53" t="s">
        <v>3</v>
      </c>
      <c r="C53" t="s">
        <v>10</v>
      </c>
      <c r="D53" t="s">
        <v>33</v>
      </c>
      <c r="E53" t="s">
        <v>6</v>
      </c>
      <c r="F53">
        <v>1575</v>
      </c>
      <c r="G53" s="1">
        <f>_xlfn.IFS([1]!expense_data_1[[#This Row],[Income/Expense]]="Expense",-[1]!expense_data_1[[#This Row],[Debit/Credit]],[1]!expense_data_1[[#This Row],[Income/Expense]]="Income",[1]!expense_data_1[[#This Row],[Debit/Credit]])</f>
        <v>-1575</v>
      </c>
      <c r="H53">
        <f>_xlfn.IFS([1]!expense_data_1[[#This Row],[Income/Expense]]="Expense",[1]!expense_data_1[[#This Row],[Debit/Credit]],[1]!expense_data_1[[#This Row],[Income/Expense]]="Income",0)</f>
        <v>1575</v>
      </c>
      <c r="I53">
        <f>_xlfn.IFS([1]!expense_data_1[[#This Row],[Income/Expense]]="Expense",0,[1]!expense_data_1[[#This Row],[Income/Expense]]="Income",[1]!expense_data_1[[#This Row],[Debit/Credit]])</f>
        <v>0</v>
      </c>
    </row>
    <row r="54" spans="1:9" x14ac:dyDescent="0.35">
      <c r="A54" s="11">
        <v>44246.914583333331</v>
      </c>
      <c r="B54" t="s">
        <v>3</v>
      </c>
      <c r="C54" t="s">
        <v>4</v>
      </c>
      <c r="D54" t="s">
        <v>12</v>
      </c>
      <c r="E54" t="s">
        <v>6</v>
      </c>
      <c r="F54">
        <v>250</v>
      </c>
      <c r="G54" s="1">
        <f>_xlfn.IFS([1]!expense_data_1[[#This Row],[Income/Expense]]="Expense",-[1]!expense_data_1[[#This Row],[Debit/Credit]],[1]!expense_data_1[[#This Row],[Income/Expense]]="Income",[1]!expense_data_1[[#This Row],[Debit/Credit]])</f>
        <v>-250</v>
      </c>
      <c r="H54">
        <f>_xlfn.IFS([1]!expense_data_1[[#This Row],[Income/Expense]]="Expense",[1]!expense_data_1[[#This Row],[Debit/Credit]],[1]!expense_data_1[[#This Row],[Income/Expense]]="Income",0)</f>
        <v>250</v>
      </c>
      <c r="I54">
        <f>_xlfn.IFS([1]!expense_data_1[[#This Row],[Income/Expense]]="Expense",0,[1]!expense_data_1[[#This Row],[Income/Expense]]="Income",[1]!expense_data_1[[#This Row],[Debit/Credit]])</f>
        <v>0</v>
      </c>
    </row>
    <row r="55" spans="1:9" x14ac:dyDescent="0.35">
      <c r="A55" s="11">
        <v>44246.960416666669</v>
      </c>
      <c r="B55" t="s">
        <v>3</v>
      </c>
      <c r="C55" t="s">
        <v>4</v>
      </c>
      <c r="D55" t="s">
        <v>32</v>
      </c>
      <c r="E55" t="s">
        <v>6</v>
      </c>
      <c r="F55">
        <v>111</v>
      </c>
      <c r="G55" s="1">
        <f>_xlfn.IFS([1]!expense_data_1[[#This Row],[Income/Expense]]="Expense",-[1]!expense_data_1[[#This Row],[Debit/Credit]],[1]!expense_data_1[[#This Row],[Income/Expense]]="Income",[1]!expense_data_1[[#This Row],[Debit/Credit]])</f>
        <v>-111</v>
      </c>
      <c r="H55">
        <f>_xlfn.IFS([1]!expense_data_1[[#This Row],[Income/Expense]]="Expense",[1]!expense_data_1[[#This Row],[Debit/Credit]],[1]!expense_data_1[[#This Row],[Income/Expense]]="Income",0)</f>
        <v>111</v>
      </c>
      <c r="I55">
        <f>_xlfn.IFS([1]!expense_data_1[[#This Row],[Income/Expense]]="Expense",0,[1]!expense_data_1[[#This Row],[Income/Expense]]="Income",[1]!expense_data_1[[#This Row],[Debit/Credit]])</f>
        <v>0</v>
      </c>
    </row>
    <row r="56" spans="1:9" x14ac:dyDescent="0.35">
      <c r="A56" s="11">
        <v>44247.64166666667</v>
      </c>
      <c r="B56" t="s">
        <v>3</v>
      </c>
      <c r="C56" t="s">
        <v>4</v>
      </c>
      <c r="D56" t="s">
        <v>18</v>
      </c>
      <c r="E56" t="s">
        <v>6</v>
      </c>
      <c r="F56">
        <v>200</v>
      </c>
      <c r="G56" s="1">
        <f>_xlfn.IFS([1]!expense_data_1[[#This Row],[Income/Expense]]="Expense",-[1]!expense_data_1[[#This Row],[Debit/Credit]],[1]!expense_data_1[[#This Row],[Income/Expense]]="Income",[1]!expense_data_1[[#This Row],[Debit/Credit]])</f>
        <v>-200</v>
      </c>
      <c r="H56">
        <f>_xlfn.IFS([1]!expense_data_1[[#This Row],[Income/Expense]]="Expense",[1]!expense_data_1[[#This Row],[Debit/Credit]],[1]!expense_data_1[[#This Row],[Income/Expense]]="Income",0)</f>
        <v>200</v>
      </c>
      <c r="I56">
        <f>_xlfn.IFS([1]!expense_data_1[[#This Row],[Income/Expense]]="Expense",0,[1]!expense_data_1[[#This Row],[Income/Expense]]="Income",[1]!expense_data_1[[#This Row],[Debit/Credit]])</f>
        <v>0</v>
      </c>
    </row>
    <row r="57" spans="1:9" x14ac:dyDescent="0.35">
      <c r="A57" s="11">
        <v>44248.651388888888</v>
      </c>
      <c r="B57" t="s">
        <v>3</v>
      </c>
      <c r="C57" t="s">
        <v>10</v>
      </c>
      <c r="D57" t="s">
        <v>31</v>
      </c>
      <c r="E57" t="s">
        <v>6</v>
      </c>
      <c r="F57">
        <v>201.8</v>
      </c>
      <c r="G57" s="1">
        <f>_xlfn.IFS([1]!expense_data_1[[#This Row],[Income/Expense]]="Expense",-[1]!expense_data_1[[#This Row],[Debit/Credit]],[1]!expense_data_1[[#This Row],[Income/Expense]]="Income",[1]!expense_data_1[[#This Row],[Debit/Credit]])</f>
        <v>-201.8</v>
      </c>
      <c r="H57">
        <f>_xlfn.IFS([1]!expense_data_1[[#This Row],[Income/Expense]]="Expense",[1]!expense_data_1[[#This Row],[Debit/Credit]],[1]!expense_data_1[[#This Row],[Income/Expense]]="Income",0)</f>
        <v>201.8</v>
      </c>
      <c r="I57">
        <f>_xlfn.IFS([1]!expense_data_1[[#This Row],[Income/Expense]]="Expense",0,[1]!expense_data_1[[#This Row],[Income/Expense]]="Income",[1]!expense_data_1[[#This Row],[Debit/Credit]])</f>
        <v>0</v>
      </c>
    </row>
    <row r="58" spans="1:9" x14ac:dyDescent="0.35">
      <c r="A58" s="11">
        <v>44248.652777777781</v>
      </c>
      <c r="B58" t="s">
        <v>3</v>
      </c>
      <c r="C58" t="s">
        <v>21</v>
      </c>
      <c r="D58" t="s">
        <v>30</v>
      </c>
      <c r="E58" t="s">
        <v>6</v>
      </c>
      <c r="F58">
        <v>3336</v>
      </c>
      <c r="G58" s="1">
        <f>_xlfn.IFS([1]!expense_data_1[[#This Row],[Income/Expense]]="Expense",-[1]!expense_data_1[[#This Row],[Debit/Credit]],[1]!expense_data_1[[#This Row],[Income/Expense]]="Income",[1]!expense_data_1[[#This Row],[Debit/Credit]])</f>
        <v>-3336</v>
      </c>
      <c r="H58">
        <f>_xlfn.IFS([1]!expense_data_1[[#This Row],[Income/Expense]]="Expense",[1]!expense_data_1[[#This Row],[Debit/Credit]],[1]!expense_data_1[[#This Row],[Income/Expense]]="Income",0)</f>
        <v>3336</v>
      </c>
      <c r="I58">
        <f>_xlfn.IFS([1]!expense_data_1[[#This Row],[Income/Expense]]="Expense",0,[1]!expense_data_1[[#This Row],[Income/Expense]]="Income",[1]!expense_data_1[[#This Row],[Debit/Credit]])</f>
        <v>0</v>
      </c>
    </row>
    <row r="59" spans="1:9" x14ac:dyDescent="0.35">
      <c r="A59" s="11">
        <v>44248.927083333336</v>
      </c>
      <c r="B59" t="s">
        <v>3</v>
      </c>
      <c r="C59" t="s">
        <v>10</v>
      </c>
      <c r="D59" t="s">
        <v>28</v>
      </c>
      <c r="E59" t="s">
        <v>6</v>
      </c>
      <c r="F59">
        <v>1300</v>
      </c>
      <c r="G59" s="1">
        <f>_xlfn.IFS([1]!expense_data_1[[#This Row],[Income/Expense]]="Expense",-[1]!expense_data_1[[#This Row],[Debit/Credit]],[1]!expense_data_1[[#This Row],[Income/Expense]]="Income",[1]!expense_data_1[[#This Row],[Debit/Credit]])</f>
        <v>-1300</v>
      </c>
      <c r="H59">
        <f>_xlfn.IFS([1]!expense_data_1[[#This Row],[Income/Expense]]="Expense",[1]!expense_data_1[[#This Row],[Debit/Credit]],[1]!expense_data_1[[#This Row],[Income/Expense]]="Income",0)</f>
        <v>1300</v>
      </c>
      <c r="I59">
        <f>_xlfn.IFS([1]!expense_data_1[[#This Row],[Income/Expense]]="Expense",0,[1]!expense_data_1[[#This Row],[Income/Expense]]="Income",[1]!expense_data_1[[#This Row],[Debit/Credit]])</f>
        <v>0</v>
      </c>
    </row>
    <row r="60" spans="1:9" x14ac:dyDescent="0.35">
      <c r="A60" s="11">
        <v>44250.67083333333</v>
      </c>
      <c r="B60" t="s">
        <v>3</v>
      </c>
      <c r="C60" t="s">
        <v>4</v>
      </c>
      <c r="D60" t="s">
        <v>26</v>
      </c>
      <c r="E60" t="s">
        <v>6</v>
      </c>
      <c r="F60">
        <v>83</v>
      </c>
      <c r="G60" s="1">
        <f>_xlfn.IFS([1]!expense_data_1[[#This Row],[Income/Expense]]="Expense",-[1]!expense_data_1[[#This Row],[Debit/Credit]],[1]!expense_data_1[[#This Row],[Income/Expense]]="Income",[1]!expense_data_1[[#This Row],[Debit/Credit]])</f>
        <v>-83</v>
      </c>
      <c r="H60">
        <f>_xlfn.IFS([1]!expense_data_1[[#This Row],[Income/Expense]]="Expense",[1]!expense_data_1[[#This Row],[Debit/Credit]],[1]!expense_data_1[[#This Row],[Income/Expense]]="Income",0)</f>
        <v>83</v>
      </c>
      <c r="I60">
        <f>_xlfn.IFS([1]!expense_data_1[[#This Row],[Income/Expense]]="Expense",0,[1]!expense_data_1[[#This Row],[Income/Expense]]="Income",[1]!expense_data_1[[#This Row],[Debit/Credit]])</f>
        <v>0</v>
      </c>
    </row>
    <row r="61" spans="1:9" x14ac:dyDescent="0.35">
      <c r="A61" s="11">
        <v>44250.732638888891</v>
      </c>
      <c r="B61" t="s">
        <v>3</v>
      </c>
      <c r="C61" t="s">
        <v>24</v>
      </c>
      <c r="D61" t="s">
        <v>25</v>
      </c>
      <c r="E61" t="s">
        <v>6</v>
      </c>
      <c r="F61">
        <v>3999</v>
      </c>
      <c r="G61" s="1">
        <f>_xlfn.IFS([1]!expense_data_1[[#This Row],[Income/Expense]]="Expense",-[1]!expense_data_1[[#This Row],[Debit/Credit]],[1]!expense_data_1[[#This Row],[Income/Expense]]="Income",[1]!expense_data_1[[#This Row],[Debit/Credit]])</f>
        <v>-3999</v>
      </c>
      <c r="H61">
        <f>_xlfn.IFS([1]!expense_data_1[[#This Row],[Income/Expense]]="Expense",[1]!expense_data_1[[#This Row],[Debit/Credit]],[1]!expense_data_1[[#This Row],[Income/Expense]]="Income",0)</f>
        <v>3999</v>
      </c>
      <c r="I61">
        <f>_xlfn.IFS([1]!expense_data_1[[#This Row],[Income/Expense]]="Expense",0,[1]!expense_data_1[[#This Row],[Income/Expense]]="Income",[1]!expense_data_1[[#This Row],[Debit/Credit]])</f>
        <v>0</v>
      </c>
    </row>
    <row r="62" spans="1:9" x14ac:dyDescent="0.35">
      <c r="A62" s="11">
        <v>44251.931250000001</v>
      </c>
      <c r="B62" t="s">
        <v>3</v>
      </c>
      <c r="C62" t="s">
        <v>4</v>
      </c>
      <c r="D62" t="s">
        <v>22</v>
      </c>
      <c r="E62" t="s">
        <v>6</v>
      </c>
      <c r="F62">
        <v>289</v>
      </c>
      <c r="G62" s="1">
        <f>_xlfn.IFS([1]!expense_data_1[[#This Row],[Income/Expense]]="Expense",-[1]!expense_data_1[[#This Row],[Debit/Credit]],[1]!expense_data_1[[#This Row],[Income/Expense]]="Income",[1]!expense_data_1[[#This Row],[Debit/Credit]])</f>
        <v>-289</v>
      </c>
      <c r="H62">
        <f>_xlfn.IFS([1]!expense_data_1[[#This Row],[Income/Expense]]="Expense",[1]!expense_data_1[[#This Row],[Debit/Credit]],[1]!expense_data_1[[#This Row],[Income/Expense]]="Income",0)</f>
        <v>289</v>
      </c>
      <c r="I62">
        <f>_xlfn.IFS([1]!expense_data_1[[#This Row],[Income/Expense]]="Expense",0,[1]!expense_data_1[[#This Row],[Income/Expense]]="Income",[1]!expense_data_1[[#This Row],[Debit/Credit]])</f>
        <v>0</v>
      </c>
    </row>
    <row r="63" spans="1:9" x14ac:dyDescent="0.35">
      <c r="A63" s="11">
        <v>44253.068749999999</v>
      </c>
      <c r="B63" t="s">
        <v>3</v>
      </c>
      <c r="C63" t="s">
        <v>4</v>
      </c>
      <c r="D63" t="s">
        <v>20</v>
      </c>
      <c r="E63" t="s">
        <v>6</v>
      </c>
      <c r="F63">
        <v>84</v>
      </c>
      <c r="G63" s="1">
        <f>_xlfn.IFS([1]!expense_data_1[[#This Row],[Income/Expense]]="Expense",-[1]!expense_data_1[[#This Row],[Debit/Credit]],[1]!expense_data_1[[#This Row],[Income/Expense]]="Income",[1]!expense_data_1[[#This Row],[Debit/Credit]])</f>
        <v>-84</v>
      </c>
      <c r="H63">
        <f>_xlfn.IFS([1]!expense_data_1[[#This Row],[Income/Expense]]="Expense",[1]!expense_data_1[[#This Row],[Debit/Credit]],[1]!expense_data_1[[#This Row],[Income/Expense]]="Income",0)</f>
        <v>84</v>
      </c>
      <c r="I63">
        <f>_xlfn.IFS([1]!expense_data_1[[#This Row],[Income/Expense]]="Expense",0,[1]!expense_data_1[[#This Row],[Income/Expense]]="Income",[1]!expense_data_1[[#This Row],[Debit/Credit]])</f>
        <v>0</v>
      </c>
    </row>
    <row r="64" spans="1:9" x14ac:dyDescent="0.35">
      <c r="A64" s="11">
        <v>44253.734027777777</v>
      </c>
      <c r="B64" t="s">
        <v>3</v>
      </c>
      <c r="C64" t="s">
        <v>7</v>
      </c>
      <c r="D64" t="s">
        <v>19</v>
      </c>
      <c r="E64" t="s">
        <v>6</v>
      </c>
      <c r="F64">
        <v>100</v>
      </c>
      <c r="G64" s="1">
        <f>_xlfn.IFS([1]!expense_data_1[[#This Row],[Income/Expense]]="Expense",-[1]!expense_data_1[[#This Row],[Debit/Credit]],[1]!expense_data_1[[#This Row],[Income/Expense]]="Income",[1]!expense_data_1[[#This Row],[Debit/Credit]])</f>
        <v>-100</v>
      </c>
      <c r="H64">
        <f>_xlfn.IFS([1]!expense_data_1[[#This Row],[Income/Expense]]="Expense",[1]!expense_data_1[[#This Row],[Debit/Credit]],[1]!expense_data_1[[#This Row],[Income/Expense]]="Income",0)</f>
        <v>100</v>
      </c>
      <c r="I64">
        <f>_xlfn.IFS([1]!expense_data_1[[#This Row],[Income/Expense]]="Expense",0,[1]!expense_data_1[[#This Row],[Income/Expense]]="Income",[1]!expense_data_1[[#This Row],[Debit/Credit]])</f>
        <v>0</v>
      </c>
    </row>
    <row r="65" spans="1:9" x14ac:dyDescent="0.35">
      <c r="A65" s="11">
        <v>44254.645138888889</v>
      </c>
      <c r="B65" t="s">
        <v>3</v>
      </c>
      <c r="C65" t="s">
        <v>4</v>
      </c>
      <c r="D65" t="s">
        <v>18</v>
      </c>
      <c r="E65" t="s">
        <v>6</v>
      </c>
      <c r="F65">
        <v>243</v>
      </c>
      <c r="G65" s="1">
        <f>_xlfn.IFS([1]!expense_data_1[[#This Row],[Income/Expense]]="Expense",-[1]!expense_data_1[[#This Row],[Debit/Credit]],[1]!expense_data_1[[#This Row],[Income/Expense]]="Income",[1]!expense_data_1[[#This Row],[Debit/Credit]])</f>
        <v>-243</v>
      </c>
      <c r="H65">
        <f>_xlfn.IFS([1]!expense_data_1[[#This Row],[Income/Expense]]="Expense",[1]!expense_data_1[[#This Row],[Debit/Credit]],[1]!expense_data_1[[#This Row],[Income/Expense]]="Income",0)</f>
        <v>243</v>
      </c>
      <c r="I65">
        <f>_xlfn.IFS([1]!expense_data_1[[#This Row],[Income/Expense]]="Expense",0,[1]!expense_data_1[[#This Row],[Income/Expense]]="Income",[1]!expense_data_1[[#This Row],[Debit/Credit]])</f>
        <v>0</v>
      </c>
    </row>
    <row r="66" spans="1:9" x14ac:dyDescent="0.35">
      <c r="A66" s="11">
        <v>44255.489583333336</v>
      </c>
      <c r="B66" t="s">
        <v>3</v>
      </c>
      <c r="C66" t="s">
        <v>148</v>
      </c>
      <c r="D66" t="s">
        <v>149</v>
      </c>
      <c r="E66" t="s">
        <v>14</v>
      </c>
      <c r="F66">
        <v>55000</v>
      </c>
      <c r="G66" s="1">
        <f>_xlfn.IFS([1]!expense_data_1[[#This Row],[Income/Expense]]="Expense",-[1]!expense_data_1[[#This Row],[Debit/Credit]],[1]!expense_data_1[[#This Row],[Income/Expense]]="Income",[1]!expense_data_1[[#This Row],[Debit/Credit]])</f>
        <v>55000</v>
      </c>
      <c r="H66">
        <f>_xlfn.IFS([1]!expense_data_1[[#This Row],[Income/Expense]]="Expense",[1]!expense_data_1[[#This Row],[Debit/Credit]],[1]!expense_data_1[[#This Row],[Income/Expense]]="Income",0)</f>
        <v>0</v>
      </c>
      <c r="I66">
        <f>_xlfn.IFS([1]!expense_data_1[[#This Row],[Income/Expense]]="Expense",0,[1]!expense_data_1[[#This Row],[Income/Expense]]="Income",[1]!expense_data_1[[#This Row],[Debit/Credit]])</f>
        <v>55000</v>
      </c>
    </row>
    <row r="67" spans="1:9" x14ac:dyDescent="0.35">
      <c r="A67" s="11">
        <v>44255.49722222222</v>
      </c>
      <c r="B67" t="s">
        <v>3</v>
      </c>
      <c r="C67" t="s">
        <v>4</v>
      </c>
      <c r="D67" t="s">
        <v>16</v>
      </c>
      <c r="E67" t="s">
        <v>6</v>
      </c>
      <c r="F67">
        <v>339.15</v>
      </c>
      <c r="G67" s="1">
        <f>_xlfn.IFS([1]!expense_data_1[[#This Row],[Income/Expense]]="Expense",-[1]!expense_data_1[[#This Row],[Debit/Credit]],[1]!expense_data_1[[#This Row],[Income/Expense]]="Income",[1]!expense_data_1[[#This Row],[Debit/Credit]])</f>
        <v>-339.15</v>
      </c>
      <c r="H67">
        <f>_xlfn.IFS([1]!expense_data_1[[#This Row],[Income/Expense]]="Expense",[1]!expense_data_1[[#This Row],[Debit/Credit]],[1]!expense_data_1[[#This Row],[Income/Expense]]="Income",0)</f>
        <v>339.15</v>
      </c>
      <c r="I67">
        <f>_xlfn.IFS([1]!expense_data_1[[#This Row],[Income/Expense]]="Expense",0,[1]!expense_data_1[[#This Row],[Income/Expense]]="Income",[1]!expense_data_1[[#This Row],[Debit/Credit]])</f>
        <v>0</v>
      </c>
    </row>
    <row r="68" spans="1:9" x14ac:dyDescent="0.35">
      <c r="A68" s="11">
        <v>44256.604166666664</v>
      </c>
      <c r="B68" t="s">
        <v>3</v>
      </c>
      <c r="C68" t="s">
        <v>7</v>
      </c>
      <c r="D68" t="s">
        <v>109</v>
      </c>
      <c r="E68" t="s">
        <v>14</v>
      </c>
      <c r="F68">
        <v>300</v>
      </c>
      <c r="G68" s="1">
        <f>_xlfn.IFS([1]!expense_data_1[[#This Row],[Income/Expense]]="Expense",-[1]!expense_data_1[[#This Row],[Debit/Credit]],[1]!expense_data_1[[#This Row],[Income/Expense]]="Income",[1]!expense_data_1[[#This Row],[Debit/Credit]])</f>
        <v>300</v>
      </c>
      <c r="H68">
        <f>_xlfn.IFS([1]!expense_data_1[[#This Row],[Income/Expense]]="Expense",[1]!expense_data_1[[#This Row],[Debit/Credit]],[1]!expense_data_1[[#This Row],[Income/Expense]]="Income",0)</f>
        <v>0</v>
      </c>
      <c r="I68">
        <f>_xlfn.IFS([1]!expense_data_1[[#This Row],[Income/Expense]]="Expense",0,[1]!expense_data_1[[#This Row],[Income/Expense]]="Income",[1]!expense_data_1[[#This Row],[Debit/Credit]])</f>
        <v>300</v>
      </c>
    </row>
    <row r="69" spans="1:9" x14ac:dyDescent="0.35">
      <c r="A69" s="11">
        <v>44256.604861111111</v>
      </c>
      <c r="B69" t="s">
        <v>3</v>
      </c>
      <c r="C69" t="s">
        <v>4</v>
      </c>
      <c r="D69" t="s">
        <v>108</v>
      </c>
      <c r="E69" t="s">
        <v>6</v>
      </c>
      <c r="F69">
        <v>300</v>
      </c>
      <c r="G69" s="1">
        <f>_xlfn.IFS([1]!expense_data_1[[#This Row],[Income/Expense]]="Expense",-[1]!expense_data_1[[#This Row],[Debit/Credit]],[1]!expense_data_1[[#This Row],[Income/Expense]]="Income",[1]!expense_data_1[[#This Row],[Debit/Credit]])</f>
        <v>-300</v>
      </c>
      <c r="H69">
        <f>_xlfn.IFS([1]!expense_data_1[[#This Row],[Income/Expense]]="Expense",[1]!expense_data_1[[#This Row],[Debit/Credit]],[1]!expense_data_1[[#This Row],[Income/Expense]]="Income",0)</f>
        <v>300</v>
      </c>
      <c r="I69">
        <f>_xlfn.IFS([1]!expense_data_1[[#This Row],[Income/Expense]]="Expense",0,[1]!expense_data_1[[#This Row],[Income/Expense]]="Income",[1]!expense_data_1[[#This Row],[Debit/Credit]])</f>
        <v>0</v>
      </c>
    </row>
    <row r="70" spans="1:9" x14ac:dyDescent="0.35">
      <c r="A70" s="11">
        <v>44256.882638888892</v>
      </c>
      <c r="B70" t="s">
        <v>3</v>
      </c>
      <c r="C70" t="s">
        <v>7</v>
      </c>
      <c r="D70" t="s">
        <v>107</v>
      </c>
      <c r="E70" t="s">
        <v>14</v>
      </c>
      <c r="F70">
        <v>1140</v>
      </c>
      <c r="G70" s="1">
        <f>_xlfn.IFS([1]!expense_data_1[[#This Row],[Income/Expense]]="Expense",-[1]!expense_data_1[[#This Row],[Debit/Credit]],[1]!expense_data_1[[#This Row],[Income/Expense]]="Income",[1]!expense_data_1[[#This Row],[Debit/Credit]])</f>
        <v>1140</v>
      </c>
      <c r="H70">
        <f>_xlfn.IFS([1]!expense_data_1[[#This Row],[Income/Expense]]="Expense",[1]!expense_data_1[[#This Row],[Debit/Credit]],[1]!expense_data_1[[#This Row],[Income/Expense]]="Income",0)</f>
        <v>0</v>
      </c>
      <c r="I70">
        <f>_xlfn.IFS([1]!expense_data_1[[#This Row],[Income/Expense]]="Expense",0,[1]!expense_data_1[[#This Row],[Income/Expense]]="Income",[1]!expense_data_1[[#This Row],[Debit/Credit]])</f>
        <v>1140</v>
      </c>
    </row>
    <row r="71" spans="1:9" x14ac:dyDescent="0.35">
      <c r="A71" s="11">
        <v>44256.912499999999</v>
      </c>
      <c r="B71" t="s">
        <v>3</v>
      </c>
      <c r="C71" t="s">
        <v>7</v>
      </c>
      <c r="D71" t="s">
        <v>106</v>
      </c>
      <c r="E71" t="s">
        <v>14</v>
      </c>
      <c r="F71">
        <v>201</v>
      </c>
      <c r="G71" s="1">
        <f>_xlfn.IFS([1]!expense_data_1[[#This Row],[Income/Expense]]="Expense",-[1]!expense_data_1[[#This Row],[Debit/Credit]],[1]!expense_data_1[[#This Row],[Income/Expense]]="Income",[1]!expense_data_1[[#This Row],[Debit/Credit]])</f>
        <v>201</v>
      </c>
      <c r="H71">
        <f>_xlfn.IFS([1]!expense_data_1[[#This Row],[Income/Expense]]="Expense",[1]!expense_data_1[[#This Row],[Debit/Credit]],[1]!expense_data_1[[#This Row],[Income/Expense]]="Income",0)</f>
        <v>0</v>
      </c>
      <c r="I71">
        <f>_xlfn.IFS([1]!expense_data_1[[#This Row],[Income/Expense]]="Expense",0,[1]!expense_data_1[[#This Row],[Income/Expense]]="Income",[1]!expense_data_1[[#This Row],[Debit/Credit]])</f>
        <v>201</v>
      </c>
    </row>
    <row r="72" spans="1:9" x14ac:dyDescent="0.35">
      <c r="A72" s="11">
        <v>44256.927083333336</v>
      </c>
      <c r="B72" t="s">
        <v>3</v>
      </c>
      <c r="C72" t="s">
        <v>4</v>
      </c>
      <c r="D72" t="s">
        <v>105</v>
      </c>
      <c r="E72" t="s">
        <v>6</v>
      </c>
      <c r="F72">
        <v>10</v>
      </c>
      <c r="G72" s="1">
        <f>_xlfn.IFS([1]!expense_data_1[[#This Row],[Income/Expense]]="Expense",-[1]!expense_data_1[[#This Row],[Debit/Credit]],[1]!expense_data_1[[#This Row],[Income/Expense]]="Income",[1]!expense_data_1[[#This Row],[Debit/Credit]])</f>
        <v>-10</v>
      </c>
      <c r="H72">
        <f>_xlfn.IFS([1]!expense_data_1[[#This Row],[Income/Expense]]="Expense",[1]!expense_data_1[[#This Row],[Debit/Credit]],[1]!expense_data_1[[#This Row],[Income/Expense]]="Income",0)</f>
        <v>10</v>
      </c>
      <c r="I72">
        <f>_xlfn.IFS([1]!expense_data_1[[#This Row],[Income/Expense]]="Expense",0,[1]!expense_data_1[[#This Row],[Income/Expense]]="Income",[1]!expense_data_1[[#This Row],[Debit/Credit]])</f>
        <v>0</v>
      </c>
    </row>
    <row r="73" spans="1:9" x14ac:dyDescent="0.35">
      <c r="A73" s="11">
        <v>44257.374305555553</v>
      </c>
      <c r="B73" t="s">
        <v>3</v>
      </c>
      <c r="C73" t="s">
        <v>7</v>
      </c>
      <c r="D73" t="s">
        <v>53</v>
      </c>
      <c r="E73" t="s">
        <v>6</v>
      </c>
      <c r="F73">
        <v>150</v>
      </c>
      <c r="G73" s="1">
        <f>_xlfn.IFS([1]!expense_data_1[[#This Row],[Income/Expense]]="Expense",-[1]!expense_data_1[[#This Row],[Debit/Credit]],[1]!expense_data_1[[#This Row],[Income/Expense]]="Income",[1]!expense_data_1[[#This Row],[Debit/Credit]])</f>
        <v>-150</v>
      </c>
      <c r="H73">
        <f>_xlfn.IFS([1]!expense_data_1[[#This Row],[Income/Expense]]="Expense",[1]!expense_data_1[[#This Row],[Debit/Credit]],[1]!expense_data_1[[#This Row],[Income/Expense]]="Income",0)</f>
        <v>150</v>
      </c>
      <c r="I73">
        <f>_xlfn.IFS([1]!expense_data_1[[#This Row],[Income/Expense]]="Expense",0,[1]!expense_data_1[[#This Row],[Income/Expense]]="Income",[1]!expense_data_1[[#This Row],[Debit/Credit]])</f>
        <v>0</v>
      </c>
    </row>
    <row r="74" spans="1:9" x14ac:dyDescent="0.35">
      <c r="A74" s="11">
        <v>44257.620138888888</v>
      </c>
      <c r="B74" t="s">
        <v>3</v>
      </c>
      <c r="C74" t="s">
        <v>4</v>
      </c>
      <c r="D74" t="s">
        <v>52</v>
      </c>
      <c r="E74" t="s">
        <v>6</v>
      </c>
      <c r="F74">
        <v>50</v>
      </c>
      <c r="G74" s="1">
        <f>_xlfn.IFS([1]!expense_data_1[[#This Row],[Income/Expense]]="Expense",-[1]!expense_data_1[[#This Row],[Debit/Credit]],[1]!expense_data_1[[#This Row],[Income/Expense]]="Income",[1]!expense_data_1[[#This Row],[Debit/Credit]])</f>
        <v>-50</v>
      </c>
      <c r="H74">
        <f>_xlfn.IFS([1]!expense_data_1[[#This Row],[Income/Expense]]="Expense",[1]!expense_data_1[[#This Row],[Debit/Credit]],[1]!expense_data_1[[#This Row],[Income/Expense]]="Income",0)</f>
        <v>50</v>
      </c>
      <c r="I74">
        <f>_xlfn.IFS([1]!expense_data_1[[#This Row],[Income/Expense]]="Expense",0,[1]!expense_data_1[[#This Row],[Income/Expense]]="Income",[1]!expense_data_1[[#This Row],[Debit/Credit]])</f>
        <v>0</v>
      </c>
    </row>
    <row r="75" spans="1:9" x14ac:dyDescent="0.35">
      <c r="A75" s="11">
        <v>44270.886805555558</v>
      </c>
      <c r="B75" t="s">
        <v>3</v>
      </c>
      <c r="C75" t="s">
        <v>10</v>
      </c>
      <c r="D75" t="s">
        <v>79</v>
      </c>
      <c r="E75" t="s">
        <v>6</v>
      </c>
      <c r="F75">
        <v>1365</v>
      </c>
      <c r="G75" s="1">
        <f>_xlfn.IFS([1]!expense_data_1[[#This Row],[Income/Expense]]="Expense",-[1]!expense_data_1[[#This Row],[Debit/Credit]],[1]!expense_data_1[[#This Row],[Income/Expense]]="Income",[1]!expense_data_1[[#This Row],[Debit/Credit]])</f>
        <v>-1365</v>
      </c>
      <c r="H75">
        <f>_xlfn.IFS([1]!expense_data_1[[#This Row],[Income/Expense]]="Expense",[1]!expense_data_1[[#This Row],[Debit/Credit]],[1]!expense_data_1[[#This Row],[Income/Expense]]="Income",0)</f>
        <v>1365</v>
      </c>
      <c r="I75">
        <f>_xlfn.IFS([1]!expense_data_1[[#This Row],[Income/Expense]]="Expense",0,[1]!expense_data_1[[#This Row],[Income/Expense]]="Income",[1]!expense_data_1[[#This Row],[Debit/Credit]])</f>
        <v>0</v>
      </c>
    </row>
    <row r="76" spans="1:9" x14ac:dyDescent="0.35">
      <c r="A76" s="11">
        <v>44276.883333333331</v>
      </c>
      <c r="B76" t="s">
        <v>3</v>
      </c>
      <c r="C76" t="s">
        <v>148</v>
      </c>
      <c r="D76" t="s">
        <v>149</v>
      </c>
      <c r="E76" t="s">
        <v>14</v>
      </c>
      <c r="F76">
        <v>55000</v>
      </c>
      <c r="G76" s="1">
        <f>_xlfn.IFS([1]!expense_data_1[[#This Row],[Income/Expense]]="Expense",-[1]!expense_data_1[[#This Row],[Debit/Credit]],[1]!expense_data_1[[#This Row],[Income/Expense]]="Income",[1]!expense_data_1[[#This Row],[Debit/Credit]])</f>
        <v>55000</v>
      </c>
      <c r="H76">
        <f>_xlfn.IFS([1]!expense_data_1[[#This Row],[Income/Expense]]="Expense",[1]!expense_data_1[[#This Row],[Debit/Credit]],[1]!expense_data_1[[#This Row],[Income/Expense]]="Income",0)</f>
        <v>0</v>
      </c>
      <c r="I76">
        <f>_xlfn.IFS([1]!expense_data_1[[#This Row],[Income/Expense]]="Expense",0,[1]!expense_data_1[[#This Row],[Income/Expense]]="Income",[1]!expense_data_1[[#This Row],[Debit/Credit]])</f>
        <v>55000</v>
      </c>
    </row>
    <row r="77" spans="1:9" x14ac:dyDescent="0.35">
      <c r="A77" s="11">
        <v>44277.272916666669</v>
      </c>
      <c r="B77" t="s">
        <v>3</v>
      </c>
      <c r="C77" t="s">
        <v>21</v>
      </c>
      <c r="D77" t="s">
        <v>30</v>
      </c>
      <c r="E77" t="s">
        <v>6</v>
      </c>
      <c r="F77">
        <v>5120</v>
      </c>
      <c r="G77" s="1">
        <f>_xlfn.IFS([1]!expense_data_1[[#This Row],[Income/Expense]]="Expense",-[1]!expense_data_1[[#This Row],[Debit/Credit]],[1]!expense_data_1[[#This Row],[Income/Expense]]="Income",[1]!expense_data_1[[#This Row],[Debit/Credit]])</f>
        <v>-5120</v>
      </c>
      <c r="H77">
        <f>_xlfn.IFS([1]!expense_data_1[[#This Row],[Income/Expense]]="Expense",[1]!expense_data_1[[#This Row],[Debit/Credit]],[1]!expense_data_1[[#This Row],[Income/Expense]]="Income",0)</f>
        <v>5120</v>
      </c>
      <c r="I77">
        <f>_xlfn.IFS([1]!expense_data_1[[#This Row],[Income/Expense]]="Expense",0,[1]!expense_data_1[[#This Row],[Income/Expense]]="Income",[1]!expense_data_1[[#This Row],[Debit/Credit]])</f>
        <v>0</v>
      </c>
    </row>
    <row r="78" spans="1:9" x14ac:dyDescent="0.35">
      <c r="A78" s="11">
        <v>44278.526388888888</v>
      </c>
      <c r="B78" t="s">
        <v>3</v>
      </c>
      <c r="C78" t="s">
        <v>24</v>
      </c>
      <c r="D78" t="s">
        <v>27</v>
      </c>
      <c r="E78" t="s">
        <v>6</v>
      </c>
      <c r="F78">
        <v>3997</v>
      </c>
      <c r="G78" s="1">
        <f>_xlfn.IFS([1]!expense_data_1[[#This Row],[Income/Expense]]="Expense",-[1]!expense_data_1[[#This Row],[Debit/Credit]],[1]!expense_data_1[[#This Row],[Income/Expense]]="Income",[1]!expense_data_1[[#This Row],[Debit/Credit]])</f>
        <v>-3997</v>
      </c>
      <c r="H78">
        <f>_xlfn.IFS([1]!expense_data_1[[#This Row],[Income/Expense]]="Expense",[1]!expense_data_1[[#This Row],[Debit/Credit]],[1]!expense_data_1[[#This Row],[Income/Expense]]="Income",0)</f>
        <v>3997</v>
      </c>
      <c r="I78">
        <f>_xlfn.IFS([1]!expense_data_1[[#This Row],[Income/Expense]]="Expense",0,[1]!expense_data_1[[#This Row],[Income/Expense]]="Income",[1]!expense_data_1[[#This Row],[Debit/Credit]])</f>
        <v>0</v>
      </c>
    </row>
    <row r="79" spans="1:9" x14ac:dyDescent="0.35">
      <c r="A79" s="11">
        <v>44286.351388888892</v>
      </c>
      <c r="B79" t="s">
        <v>3</v>
      </c>
      <c r="C79" t="s">
        <v>10</v>
      </c>
      <c r="D79" t="s">
        <v>57</v>
      </c>
      <c r="E79" t="s">
        <v>6</v>
      </c>
      <c r="F79">
        <v>153</v>
      </c>
      <c r="G79" s="1">
        <f>_xlfn.IFS([1]!expense_data_1[[#This Row],[Income/Expense]]="Expense",-[1]!expense_data_1[[#This Row],[Debit/Credit]],[1]!expense_data_1[[#This Row],[Income/Expense]]="Income",[1]!expense_data_1[[#This Row],[Debit/Credit]])</f>
        <v>-153</v>
      </c>
      <c r="H79">
        <f>_xlfn.IFS([1]!expense_data_1[[#This Row],[Income/Expense]]="Expense",[1]!expense_data_1[[#This Row],[Debit/Credit]],[1]!expense_data_1[[#This Row],[Income/Expense]]="Income",0)</f>
        <v>153</v>
      </c>
      <c r="I79">
        <f>_xlfn.IFS([1]!expense_data_1[[#This Row],[Income/Expense]]="Expense",0,[1]!expense_data_1[[#This Row],[Income/Expense]]="Income",[1]!expense_data_1[[#This Row],[Debit/Credit]])</f>
        <v>0</v>
      </c>
    </row>
    <row r="80" spans="1:9" x14ac:dyDescent="0.35">
      <c r="A80" s="11">
        <v>44287.331944444442</v>
      </c>
      <c r="B80" t="s">
        <v>3</v>
      </c>
      <c r="C80" t="s">
        <v>4</v>
      </c>
      <c r="D80" t="s">
        <v>104</v>
      </c>
      <c r="E80" t="s">
        <v>6</v>
      </c>
      <c r="F80">
        <v>107</v>
      </c>
      <c r="G80" s="1">
        <f>_xlfn.IFS([1]!expense_data_1[[#This Row],[Income/Expense]]="Expense",-[1]!expense_data_1[[#This Row],[Debit/Credit]],[1]!expense_data_1[[#This Row],[Income/Expense]]="Income",[1]!expense_data_1[[#This Row],[Debit/Credit]])</f>
        <v>-107</v>
      </c>
      <c r="H80">
        <f>_xlfn.IFS([1]!expense_data_1[[#This Row],[Income/Expense]]="Expense",[1]!expense_data_1[[#This Row],[Debit/Credit]],[1]!expense_data_1[[#This Row],[Income/Expense]]="Income",0)</f>
        <v>107</v>
      </c>
      <c r="I80">
        <f>_xlfn.IFS([1]!expense_data_1[[#This Row],[Income/Expense]]="Expense",0,[1]!expense_data_1[[#This Row],[Income/Expense]]="Income",[1]!expense_data_1[[#This Row],[Debit/Credit]])</f>
        <v>0</v>
      </c>
    </row>
    <row r="81" spans="1:9" x14ac:dyDescent="0.35">
      <c r="A81" s="11">
        <v>44287.334027777775</v>
      </c>
      <c r="B81" t="s">
        <v>3</v>
      </c>
      <c r="C81" t="s">
        <v>7</v>
      </c>
      <c r="D81" t="s">
        <v>56</v>
      </c>
      <c r="E81" t="s">
        <v>6</v>
      </c>
      <c r="F81">
        <v>80</v>
      </c>
      <c r="G81" s="1">
        <f>_xlfn.IFS([1]!expense_data_1[[#This Row],[Income/Expense]]="Expense",-[1]!expense_data_1[[#This Row],[Debit/Credit]],[1]!expense_data_1[[#This Row],[Income/Expense]]="Income",[1]!expense_data_1[[#This Row],[Debit/Credit]])</f>
        <v>-80</v>
      </c>
      <c r="H81">
        <f>_xlfn.IFS([1]!expense_data_1[[#This Row],[Income/Expense]]="Expense",[1]!expense_data_1[[#This Row],[Debit/Credit]],[1]!expense_data_1[[#This Row],[Income/Expense]]="Income",0)</f>
        <v>80</v>
      </c>
      <c r="I81">
        <f>_xlfn.IFS([1]!expense_data_1[[#This Row],[Income/Expense]]="Expense",0,[1]!expense_data_1[[#This Row],[Income/Expense]]="Income",[1]!expense_data_1[[#This Row],[Debit/Credit]])</f>
        <v>0</v>
      </c>
    </row>
    <row r="82" spans="1:9" x14ac:dyDescent="0.35">
      <c r="A82" s="11">
        <v>44287.578472222223</v>
      </c>
      <c r="B82" t="s">
        <v>3</v>
      </c>
      <c r="C82" t="s">
        <v>4</v>
      </c>
      <c r="D82" t="s">
        <v>63</v>
      </c>
      <c r="E82" t="s">
        <v>6</v>
      </c>
      <c r="F82">
        <v>106</v>
      </c>
      <c r="G82" s="1">
        <f>_xlfn.IFS([1]!expense_data_1[[#This Row],[Income/Expense]]="Expense",-[1]!expense_data_1[[#This Row],[Debit/Credit]],[1]!expense_data_1[[#This Row],[Income/Expense]]="Income",[1]!expense_data_1[[#This Row],[Debit/Credit]])</f>
        <v>-106</v>
      </c>
      <c r="H82">
        <f>_xlfn.IFS([1]!expense_data_1[[#This Row],[Income/Expense]]="Expense",[1]!expense_data_1[[#This Row],[Debit/Credit]],[1]!expense_data_1[[#This Row],[Income/Expense]]="Income",0)</f>
        <v>106</v>
      </c>
      <c r="I82">
        <f>_xlfn.IFS([1]!expense_data_1[[#This Row],[Income/Expense]]="Expense",0,[1]!expense_data_1[[#This Row],[Income/Expense]]="Income",[1]!expense_data_1[[#This Row],[Debit/Credit]])</f>
        <v>0</v>
      </c>
    </row>
    <row r="83" spans="1:9" x14ac:dyDescent="0.35">
      <c r="A83" s="11">
        <v>44287.924305555556</v>
      </c>
      <c r="B83" t="s">
        <v>3</v>
      </c>
      <c r="C83" t="s">
        <v>101</v>
      </c>
      <c r="D83" t="s">
        <v>102</v>
      </c>
      <c r="E83" t="s">
        <v>6</v>
      </c>
      <c r="F83">
        <v>14000</v>
      </c>
      <c r="G83" s="1">
        <f>_xlfn.IFS([1]!expense_data_1[[#This Row],[Income/Expense]]="Expense",-[1]!expense_data_1[[#This Row],[Debit/Credit]],[1]!expense_data_1[[#This Row],[Income/Expense]]="Income",[1]!expense_data_1[[#This Row],[Debit/Credit]])</f>
        <v>-14000</v>
      </c>
      <c r="H83">
        <f>_xlfn.IFS([1]!expense_data_1[[#This Row],[Income/Expense]]="Expense",[1]!expense_data_1[[#This Row],[Debit/Credit]],[1]!expense_data_1[[#This Row],[Income/Expense]]="Income",0)</f>
        <v>14000</v>
      </c>
      <c r="I83">
        <f>_xlfn.IFS([1]!expense_data_1[[#This Row],[Income/Expense]]="Expense",0,[1]!expense_data_1[[#This Row],[Income/Expense]]="Income",[1]!expense_data_1[[#This Row],[Debit/Credit]])</f>
        <v>0</v>
      </c>
    </row>
    <row r="84" spans="1:9" x14ac:dyDescent="0.35">
      <c r="A84" s="11">
        <v>44289.424305555556</v>
      </c>
      <c r="B84" t="s">
        <v>3</v>
      </c>
      <c r="C84" t="s">
        <v>7</v>
      </c>
      <c r="D84" t="s">
        <v>8</v>
      </c>
      <c r="E84" t="s">
        <v>6</v>
      </c>
      <c r="F84">
        <v>300</v>
      </c>
      <c r="G84" s="1">
        <f>_xlfn.IFS([1]!expense_data_1[[#This Row],[Income/Expense]]="Expense",-[1]!expense_data_1[[#This Row],[Debit/Credit]],[1]!expense_data_1[[#This Row],[Income/Expense]]="Income",[1]!expense_data_1[[#This Row],[Debit/Credit]])</f>
        <v>-300</v>
      </c>
      <c r="H84">
        <f>_xlfn.IFS([1]!expense_data_1[[#This Row],[Income/Expense]]="Expense",[1]!expense_data_1[[#This Row],[Debit/Credit]],[1]!expense_data_1[[#This Row],[Income/Expense]]="Income",0)</f>
        <v>300</v>
      </c>
      <c r="I84">
        <f>_xlfn.IFS([1]!expense_data_1[[#This Row],[Income/Expense]]="Expense",0,[1]!expense_data_1[[#This Row],[Income/Expense]]="Income",[1]!expense_data_1[[#This Row],[Debit/Credit]])</f>
        <v>0</v>
      </c>
    </row>
    <row r="85" spans="1:9" x14ac:dyDescent="0.35">
      <c r="A85" s="11">
        <v>44305.864583333336</v>
      </c>
      <c r="B85" t="s">
        <v>3</v>
      </c>
      <c r="C85" t="s">
        <v>10</v>
      </c>
      <c r="D85" t="s">
        <v>34</v>
      </c>
      <c r="E85" t="s">
        <v>6</v>
      </c>
      <c r="F85">
        <v>200</v>
      </c>
      <c r="G85" s="1">
        <f>_xlfn.IFS([1]!expense_data_1[[#This Row],[Income/Expense]]="Expense",-[1]!expense_data_1[[#This Row],[Debit/Credit]],[1]!expense_data_1[[#This Row],[Income/Expense]]="Income",[1]!expense_data_1[[#This Row],[Debit/Credit]])</f>
        <v>-200</v>
      </c>
      <c r="H85">
        <f>_xlfn.IFS([1]!expense_data_1[[#This Row],[Income/Expense]]="Expense",[1]!expense_data_1[[#This Row],[Debit/Credit]],[1]!expense_data_1[[#This Row],[Income/Expense]]="Income",0)</f>
        <v>200</v>
      </c>
      <c r="I85">
        <f>_xlfn.IFS([1]!expense_data_1[[#This Row],[Income/Expense]]="Expense",0,[1]!expense_data_1[[#This Row],[Income/Expense]]="Income",[1]!expense_data_1[[#This Row],[Debit/Credit]])</f>
        <v>0</v>
      </c>
    </row>
    <row r="86" spans="1:9" x14ac:dyDescent="0.35">
      <c r="A86" s="11">
        <v>44305.864583333336</v>
      </c>
      <c r="B86" t="s">
        <v>3</v>
      </c>
      <c r="C86" t="s">
        <v>4</v>
      </c>
      <c r="D86" t="s">
        <v>35</v>
      </c>
      <c r="E86" t="s">
        <v>6</v>
      </c>
      <c r="F86">
        <v>380</v>
      </c>
      <c r="G86" s="1">
        <f>_xlfn.IFS([1]!expense_data_1[[#This Row],[Income/Expense]]="Expense",-[1]!expense_data_1[[#This Row],[Debit/Credit]],[1]!expense_data_1[[#This Row],[Income/Expense]]="Income",[1]!expense_data_1[[#This Row],[Debit/Credit]])</f>
        <v>-380</v>
      </c>
      <c r="H86">
        <f>_xlfn.IFS([1]!expense_data_1[[#This Row],[Income/Expense]]="Expense",[1]!expense_data_1[[#This Row],[Debit/Credit]],[1]!expense_data_1[[#This Row],[Income/Expense]]="Income",0)</f>
        <v>380</v>
      </c>
      <c r="I86">
        <f>_xlfn.IFS([1]!expense_data_1[[#This Row],[Income/Expense]]="Expense",0,[1]!expense_data_1[[#This Row],[Income/Expense]]="Income",[1]!expense_data_1[[#This Row],[Debit/Credit]])</f>
        <v>0</v>
      </c>
    </row>
    <row r="87" spans="1:9" x14ac:dyDescent="0.35">
      <c r="A87" s="11">
        <v>44307.923611111109</v>
      </c>
      <c r="B87" t="s">
        <v>3</v>
      </c>
      <c r="C87" t="s">
        <v>103</v>
      </c>
      <c r="D87" t="s">
        <v>149</v>
      </c>
      <c r="E87" t="s">
        <v>14</v>
      </c>
      <c r="F87">
        <v>55000</v>
      </c>
      <c r="G87" s="1">
        <f>_xlfn.IFS([1]!expense_data_1[[#This Row],[Income/Expense]]="Expense",-[1]!expense_data_1[[#This Row],[Debit/Credit]],[1]!expense_data_1[[#This Row],[Income/Expense]]="Income",[1]!expense_data_1[[#This Row],[Debit/Credit]])</f>
        <v>55000</v>
      </c>
      <c r="H87">
        <f>_xlfn.IFS([1]!expense_data_1[[#This Row],[Income/Expense]]="Expense",[1]!expense_data_1[[#This Row],[Debit/Credit]],[1]!expense_data_1[[#This Row],[Income/Expense]]="Income",0)</f>
        <v>0</v>
      </c>
      <c r="I87">
        <f>_xlfn.IFS([1]!expense_data_1[[#This Row],[Income/Expense]]="Expense",0,[1]!expense_data_1[[#This Row],[Income/Expense]]="Income",[1]!expense_data_1[[#This Row],[Debit/Credit]])</f>
        <v>55000</v>
      </c>
    </row>
    <row r="88" spans="1:9" x14ac:dyDescent="0.35">
      <c r="A88" s="11">
        <v>44308.272916666669</v>
      </c>
      <c r="B88" t="s">
        <v>3</v>
      </c>
      <c r="C88" t="s">
        <v>21</v>
      </c>
      <c r="D88" t="s">
        <v>30</v>
      </c>
      <c r="E88" t="s">
        <v>6</v>
      </c>
      <c r="F88">
        <v>5180</v>
      </c>
      <c r="G88" s="1">
        <f>_xlfn.IFS([1]!expense_data_1[[#This Row],[Income/Expense]]="Expense",-[1]!expense_data_1[[#This Row],[Debit/Credit]],[1]!expense_data_1[[#This Row],[Income/Expense]]="Income",[1]!expense_data_1[[#This Row],[Debit/Credit]])</f>
        <v>-5180</v>
      </c>
      <c r="H88">
        <f>_xlfn.IFS([1]!expense_data_1[[#This Row],[Income/Expense]]="Expense",[1]!expense_data_1[[#This Row],[Debit/Credit]],[1]!expense_data_1[[#This Row],[Income/Expense]]="Income",0)</f>
        <v>5180</v>
      </c>
      <c r="I88">
        <f>_xlfn.IFS([1]!expense_data_1[[#This Row],[Income/Expense]]="Expense",0,[1]!expense_data_1[[#This Row],[Income/Expense]]="Income",[1]!expense_data_1[[#This Row],[Debit/Credit]])</f>
        <v>0</v>
      </c>
    </row>
    <row r="89" spans="1:9" x14ac:dyDescent="0.35">
      <c r="A89" s="11">
        <v>44308.852777777778</v>
      </c>
      <c r="B89" t="s">
        <v>3</v>
      </c>
      <c r="C89" t="s">
        <v>4</v>
      </c>
      <c r="D89" t="s">
        <v>51</v>
      </c>
      <c r="E89" t="s">
        <v>6</v>
      </c>
      <c r="F89">
        <v>80</v>
      </c>
      <c r="G89" s="1">
        <f>_xlfn.IFS([1]!expense_data_1[[#This Row],[Income/Expense]]="Expense",-[1]!expense_data_1[[#This Row],[Debit/Credit]],[1]!expense_data_1[[#This Row],[Income/Expense]]="Income",[1]!expense_data_1[[#This Row],[Debit/Credit]])</f>
        <v>-80</v>
      </c>
      <c r="H89">
        <f>_xlfn.IFS([1]!expense_data_1[[#This Row],[Income/Expense]]="Expense",[1]!expense_data_1[[#This Row],[Debit/Credit]],[1]!expense_data_1[[#This Row],[Income/Expense]]="Income",0)</f>
        <v>80</v>
      </c>
      <c r="I89">
        <f>_xlfn.IFS([1]!expense_data_1[[#This Row],[Income/Expense]]="Expense",0,[1]!expense_data_1[[#This Row],[Income/Expense]]="Income",[1]!expense_data_1[[#This Row],[Debit/Credit]])</f>
        <v>0</v>
      </c>
    </row>
    <row r="90" spans="1:9" x14ac:dyDescent="0.35">
      <c r="A90" s="11">
        <v>44311.865277777775</v>
      </c>
      <c r="B90" t="s">
        <v>3</v>
      </c>
      <c r="C90" t="s">
        <v>10</v>
      </c>
      <c r="D90" t="s">
        <v>124</v>
      </c>
      <c r="E90" t="s">
        <v>6</v>
      </c>
      <c r="F90">
        <v>306</v>
      </c>
      <c r="G90" s="1">
        <f>_xlfn.IFS([1]!expense_data_1[[#This Row],[Income/Expense]]="Expense",-[1]!expense_data_1[[#This Row],[Debit/Credit]],[1]!expense_data_1[[#This Row],[Income/Expense]]="Income",[1]!expense_data_1[[#This Row],[Debit/Credit]])</f>
        <v>-306</v>
      </c>
      <c r="H90">
        <f>_xlfn.IFS([1]!expense_data_1[[#This Row],[Income/Expense]]="Expense",[1]!expense_data_1[[#This Row],[Debit/Credit]],[1]!expense_data_1[[#This Row],[Income/Expense]]="Income",0)</f>
        <v>306</v>
      </c>
      <c r="I90">
        <f>_xlfn.IFS([1]!expense_data_1[[#This Row],[Income/Expense]]="Expense",0,[1]!expense_data_1[[#This Row],[Income/Expense]]="Income",[1]!expense_data_1[[#This Row],[Debit/Credit]])</f>
        <v>0</v>
      </c>
    </row>
    <row r="91" spans="1:9" x14ac:dyDescent="0.35">
      <c r="A91" s="11">
        <v>44317.604166666664</v>
      </c>
      <c r="B91" t="s">
        <v>3</v>
      </c>
      <c r="C91" t="s">
        <v>4</v>
      </c>
      <c r="D91" t="s">
        <v>63</v>
      </c>
      <c r="E91" t="s">
        <v>6</v>
      </c>
      <c r="F91">
        <v>388</v>
      </c>
      <c r="G91" s="1">
        <f>_xlfn.IFS([1]!expense_data_1[[#This Row],[Income/Expense]]="Expense",-[1]!expense_data_1[[#This Row],[Debit/Credit]],[1]!expense_data_1[[#This Row],[Income/Expense]]="Income",[1]!expense_data_1[[#This Row],[Debit/Credit]])</f>
        <v>-388</v>
      </c>
      <c r="H91">
        <f>_xlfn.IFS([1]!expense_data_1[[#This Row],[Income/Expense]]="Expense",[1]!expense_data_1[[#This Row],[Debit/Credit]],[1]!expense_data_1[[#This Row],[Income/Expense]]="Income",0)</f>
        <v>388</v>
      </c>
      <c r="I91">
        <f>_xlfn.IFS([1]!expense_data_1[[#This Row],[Income/Expense]]="Expense",0,[1]!expense_data_1[[#This Row],[Income/Expense]]="Income",[1]!expense_data_1[[#This Row],[Debit/Credit]])</f>
        <v>0</v>
      </c>
    </row>
    <row r="92" spans="1:9" x14ac:dyDescent="0.35">
      <c r="A92" s="11">
        <v>44317.607638888891</v>
      </c>
      <c r="B92" t="s">
        <v>3</v>
      </c>
      <c r="C92" t="s">
        <v>10</v>
      </c>
      <c r="D92" t="s">
        <v>100</v>
      </c>
      <c r="E92" t="s">
        <v>6</v>
      </c>
      <c r="F92">
        <v>600</v>
      </c>
      <c r="G92" s="1">
        <f>_xlfn.IFS([1]!expense_data_1[[#This Row],[Income/Expense]]="Expense",-[1]!expense_data_1[[#This Row],[Debit/Credit]],[1]!expense_data_1[[#This Row],[Income/Expense]]="Income",[1]!expense_data_1[[#This Row],[Debit/Credit]])</f>
        <v>-600</v>
      </c>
      <c r="H92">
        <f>_xlfn.IFS([1]!expense_data_1[[#This Row],[Income/Expense]]="Expense",[1]!expense_data_1[[#This Row],[Debit/Credit]],[1]!expense_data_1[[#This Row],[Income/Expense]]="Income",0)</f>
        <v>600</v>
      </c>
      <c r="I92">
        <f>_xlfn.IFS([1]!expense_data_1[[#This Row],[Income/Expense]]="Expense",0,[1]!expense_data_1[[#This Row],[Income/Expense]]="Income",[1]!expense_data_1[[#This Row],[Debit/Credit]])</f>
        <v>0</v>
      </c>
    </row>
    <row r="93" spans="1:9" x14ac:dyDescent="0.35">
      <c r="A93" s="11">
        <v>44317.609027777777</v>
      </c>
      <c r="B93" t="s">
        <v>3</v>
      </c>
      <c r="C93" t="s">
        <v>7</v>
      </c>
      <c r="D93" t="s">
        <v>99</v>
      </c>
      <c r="E93" t="s">
        <v>6</v>
      </c>
      <c r="F93">
        <v>500</v>
      </c>
      <c r="G93" s="1">
        <f>_xlfn.IFS([1]!expense_data_1[[#This Row],[Income/Expense]]="Expense",-[1]!expense_data_1[[#This Row],[Debit/Credit]],[1]!expense_data_1[[#This Row],[Income/Expense]]="Income",[1]!expense_data_1[[#This Row],[Debit/Credit]])</f>
        <v>-500</v>
      </c>
      <c r="H93">
        <f>_xlfn.IFS([1]!expense_data_1[[#This Row],[Income/Expense]]="Expense",[1]!expense_data_1[[#This Row],[Debit/Credit]],[1]!expense_data_1[[#This Row],[Income/Expense]]="Income",0)</f>
        <v>500</v>
      </c>
      <c r="I93">
        <f>_xlfn.IFS([1]!expense_data_1[[#This Row],[Income/Expense]]="Expense",0,[1]!expense_data_1[[#This Row],[Income/Expense]]="Income",[1]!expense_data_1[[#This Row],[Debit/Credit]])</f>
        <v>0</v>
      </c>
    </row>
    <row r="94" spans="1:9" x14ac:dyDescent="0.35">
      <c r="A94" s="11">
        <v>44317.61041666667</v>
      </c>
      <c r="B94" t="s">
        <v>3</v>
      </c>
      <c r="C94" t="s">
        <v>7</v>
      </c>
      <c r="D94" t="s">
        <v>98</v>
      </c>
      <c r="E94" t="s">
        <v>6</v>
      </c>
      <c r="F94">
        <v>500</v>
      </c>
      <c r="G94" s="1">
        <f>_xlfn.IFS([1]!expense_data_1[[#This Row],[Income/Expense]]="Expense",-[1]!expense_data_1[[#This Row],[Debit/Credit]],[1]!expense_data_1[[#This Row],[Income/Expense]]="Income",[1]!expense_data_1[[#This Row],[Debit/Credit]])</f>
        <v>-500</v>
      </c>
      <c r="H94">
        <f>_xlfn.IFS([1]!expense_data_1[[#This Row],[Income/Expense]]="Expense",[1]!expense_data_1[[#This Row],[Debit/Credit]],[1]!expense_data_1[[#This Row],[Income/Expense]]="Income",0)</f>
        <v>500</v>
      </c>
      <c r="I94">
        <f>_xlfn.IFS([1]!expense_data_1[[#This Row],[Income/Expense]]="Expense",0,[1]!expense_data_1[[#This Row],[Income/Expense]]="Income",[1]!expense_data_1[[#This Row],[Debit/Credit]])</f>
        <v>0</v>
      </c>
    </row>
    <row r="95" spans="1:9" x14ac:dyDescent="0.35">
      <c r="A95" s="11">
        <v>44317.612500000003</v>
      </c>
      <c r="B95" t="s">
        <v>3</v>
      </c>
      <c r="C95" t="s">
        <v>7</v>
      </c>
      <c r="D95" t="s">
        <v>96</v>
      </c>
      <c r="E95" t="s">
        <v>6</v>
      </c>
      <c r="F95">
        <v>30</v>
      </c>
      <c r="G95" s="1">
        <f>_xlfn.IFS([1]!expense_data_1[[#This Row],[Income/Expense]]="Expense",-[1]!expense_data_1[[#This Row],[Debit/Credit]],[1]!expense_data_1[[#This Row],[Income/Expense]]="Income",[1]!expense_data_1[[#This Row],[Debit/Credit]])</f>
        <v>-30</v>
      </c>
      <c r="H95">
        <f>_xlfn.IFS([1]!expense_data_1[[#This Row],[Income/Expense]]="Expense",[1]!expense_data_1[[#This Row],[Debit/Credit]],[1]!expense_data_1[[#This Row],[Income/Expense]]="Income",0)</f>
        <v>30</v>
      </c>
      <c r="I95">
        <f>_xlfn.IFS([1]!expense_data_1[[#This Row],[Income/Expense]]="Expense",0,[1]!expense_data_1[[#This Row],[Income/Expense]]="Income",[1]!expense_data_1[[#This Row],[Debit/Credit]])</f>
        <v>0</v>
      </c>
    </row>
    <row r="96" spans="1:9" x14ac:dyDescent="0.35">
      <c r="A96" s="11">
        <v>44317.612500000003</v>
      </c>
      <c r="B96" t="s">
        <v>3</v>
      </c>
      <c r="C96" t="s">
        <v>4</v>
      </c>
      <c r="D96" t="s">
        <v>97</v>
      </c>
      <c r="E96" t="s">
        <v>6</v>
      </c>
      <c r="F96">
        <v>354</v>
      </c>
      <c r="G96" s="1">
        <f>_xlfn.IFS([1]!expense_data_1[[#This Row],[Income/Expense]]="Expense",-[1]!expense_data_1[[#This Row],[Debit/Credit]],[1]!expense_data_1[[#This Row],[Income/Expense]]="Income",[1]!expense_data_1[[#This Row],[Debit/Credit]])</f>
        <v>-354</v>
      </c>
      <c r="H96">
        <f>_xlfn.IFS([1]!expense_data_1[[#This Row],[Income/Expense]]="Expense",[1]!expense_data_1[[#This Row],[Debit/Credit]],[1]!expense_data_1[[#This Row],[Income/Expense]]="Income",0)</f>
        <v>354</v>
      </c>
      <c r="I96">
        <f>_xlfn.IFS([1]!expense_data_1[[#This Row],[Income/Expense]]="Expense",0,[1]!expense_data_1[[#This Row],[Income/Expense]]="Income",[1]!expense_data_1[[#This Row],[Debit/Credit]])</f>
        <v>0</v>
      </c>
    </row>
    <row r="97" spans="1:9" x14ac:dyDescent="0.35">
      <c r="A97" s="11">
        <v>44317.615277777775</v>
      </c>
      <c r="B97" t="s">
        <v>3</v>
      </c>
      <c r="C97" t="s">
        <v>7</v>
      </c>
      <c r="D97" t="s">
        <v>95</v>
      </c>
      <c r="E97" t="s">
        <v>6</v>
      </c>
      <c r="F97">
        <v>40</v>
      </c>
      <c r="G97" s="1">
        <f>_xlfn.IFS([1]!expense_data_1[[#This Row],[Income/Expense]]="Expense",-[1]!expense_data_1[[#This Row],[Debit/Credit]],[1]!expense_data_1[[#This Row],[Income/Expense]]="Income",[1]!expense_data_1[[#This Row],[Debit/Credit]])</f>
        <v>-40</v>
      </c>
      <c r="H97">
        <f>_xlfn.IFS([1]!expense_data_1[[#This Row],[Income/Expense]]="Expense",[1]!expense_data_1[[#This Row],[Debit/Credit]],[1]!expense_data_1[[#This Row],[Income/Expense]]="Income",0)</f>
        <v>40</v>
      </c>
      <c r="I97">
        <f>_xlfn.IFS([1]!expense_data_1[[#This Row],[Income/Expense]]="Expense",0,[1]!expense_data_1[[#This Row],[Income/Expense]]="Income",[1]!expense_data_1[[#This Row],[Debit/Credit]])</f>
        <v>0</v>
      </c>
    </row>
    <row r="98" spans="1:9" x14ac:dyDescent="0.35">
      <c r="A98" s="11">
        <v>44334.82708333333</v>
      </c>
      <c r="B98" t="s">
        <v>3</v>
      </c>
      <c r="C98" t="s">
        <v>147</v>
      </c>
      <c r="D98" t="s">
        <v>138</v>
      </c>
      <c r="E98" t="s">
        <v>6</v>
      </c>
      <c r="F98">
        <v>1363.72</v>
      </c>
      <c r="G98" s="1">
        <f>_xlfn.IFS([1]!expense_data_1[[#This Row],[Income/Expense]]="Expense",-[1]!expense_data_1[[#This Row],[Debit/Credit]],[1]!expense_data_1[[#This Row],[Income/Expense]]="Income",[1]!expense_data_1[[#This Row],[Debit/Credit]])</f>
        <v>-1363.72</v>
      </c>
      <c r="H98">
        <f>_xlfn.IFS([1]!expense_data_1[[#This Row],[Income/Expense]]="Expense",[1]!expense_data_1[[#This Row],[Debit/Credit]],[1]!expense_data_1[[#This Row],[Income/Expense]]="Income",0)</f>
        <v>1363.72</v>
      </c>
      <c r="I98">
        <f>_xlfn.IFS([1]!expense_data_1[[#This Row],[Income/Expense]]="Expense",0,[1]!expense_data_1[[#This Row],[Income/Expense]]="Income",[1]!expense_data_1[[#This Row],[Debit/Credit]])</f>
        <v>0</v>
      </c>
    </row>
    <row r="99" spans="1:9" x14ac:dyDescent="0.35">
      <c r="A99" s="11">
        <v>44337.849305555559</v>
      </c>
      <c r="B99" t="s">
        <v>3</v>
      </c>
      <c r="C99" t="s">
        <v>148</v>
      </c>
      <c r="D99" t="s">
        <v>149</v>
      </c>
      <c r="E99" t="s">
        <v>14</v>
      </c>
      <c r="F99">
        <v>55000</v>
      </c>
      <c r="G99" s="1">
        <f>_xlfn.IFS([1]!expense_data_1[[#This Row],[Income/Expense]]="Expense",-[1]!expense_data_1[[#This Row],[Debit/Credit]],[1]!expense_data_1[[#This Row],[Income/Expense]]="Income",[1]!expense_data_1[[#This Row],[Debit/Credit]])</f>
        <v>55000</v>
      </c>
      <c r="H99">
        <f>_xlfn.IFS([1]!expense_data_1[[#This Row],[Income/Expense]]="Expense",[1]!expense_data_1[[#This Row],[Debit/Credit]],[1]!expense_data_1[[#This Row],[Income/Expense]]="Income",0)</f>
        <v>0</v>
      </c>
      <c r="I99">
        <f>_xlfn.IFS([1]!expense_data_1[[#This Row],[Income/Expense]]="Expense",0,[1]!expense_data_1[[#This Row],[Income/Expense]]="Income",[1]!expense_data_1[[#This Row],[Debit/Credit]])</f>
        <v>55000</v>
      </c>
    </row>
    <row r="100" spans="1:9" x14ac:dyDescent="0.35">
      <c r="A100" s="11">
        <v>44338.272916666669</v>
      </c>
      <c r="B100" t="s">
        <v>3</v>
      </c>
      <c r="C100" t="s">
        <v>21</v>
      </c>
      <c r="D100" t="s">
        <v>30</v>
      </c>
      <c r="E100" t="s">
        <v>6</v>
      </c>
      <c r="F100">
        <v>5120</v>
      </c>
      <c r="G100" s="1">
        <f>_xlfn.IFS([1]!expense_data_1[[#This Row],[Income/Expense]]="Expense",-[1]!expense_data_1[[#This Row],[Debit/Credit]],[1]!expense_data_1[[#This Row],[Income/Expense]]="Income",[1]!expense_data_1[[#This Row],[Debit/Credit]])</f>
        <v>-5120</v>
      </c>
      <c r="H100">
        <f>_xlfn.IFS([1]!expense_data_1[[#This Row],[Income/Expense]]="Expense",[1]!expense_data_1[[#This Row],[Debit/Credit]],[1]!expense_data_1[[#This Row],[Income/Expense]]="Income",0)</f>
        <v>5120</v>
      </c>
      <c r="I100">
        <f>_xlfn.IFS([1]!expense_data_1[[#This Row],[Income/Expense]]="Expense",0,[1]!expense_data_1[[#This Row],[Income/Expense]]="Income",[1]!expense_data_1[[#This Row],[Debit/Credit]])</f>
        <v>0</v>
      </c>
    </row>
    <row r="101" spans="1:9" x14ac:dyDescent="0.35">
      <c r="A101" s="11">
        <v>44347.363888888889</v>
      </c>
      <c r="B101" t="s">
        <v>3</v>
      </c>
      <c r="C101" t="s">
        <v>10</v>
      </c>
      <c r="D101" t="s">
        <v>55</v>
      </c>
      <c r="E101" t="s">
        <v>6</v>
      </c>
      <c r="F101">
        <v>50</v>
      </c>
      <c r="G101" s="1">
        <f>_xlfn.IFS([1]!expense_data_1[[#This Row],[Income/Expense]]="Expense",-[1]!expense_data_1[[#This Row],[Debit/Credit]],[1]!expense_data_1[[#This Row],[Income/Expense]]="Income",[1]!expense_data_1[[#This Row],[Debit/Credit]])</f>
        <v>-50</v>
      </c>
      <c r="H101">
        <f>_xlfn.IFS([1]!expense_data_1[[#This Row],[Income/Expense]]="Expense",[1]!expense_data_1[[#This Row],[Debit/Credit]],[1]!expense_data_1[[#This Row],[Income/Expense]]="Income",0)</f>
        <v>50</v>
      </c>
      <c r="I101">
        <f>_xlfn.IFS([1]!expense_data_1[[#This Row],[Income/Expense]]="Expense",0,[1]!expense_data_1[[#This Row],[Income/Expense]]="Income",[1]!expense_data_1[[#This Row],[Debit/Credit]])</f>
        <v>0</v>
      </c>
    </row>
    <row r="102" spans="1:9" x14ac:dyDescent="0.35">
      <c r="A102" s="11">
        <v>44348.491666666669</v>
      </c>
      <c r="B102" t="s">
        <v>3</v>
      </c>
      <c r="C102" t="s">
        <v>10</v>
      </c>
      <c r="D102" t="s">
        <v>60</v>
      </c>
      <c r="E102" t="s">
        <v>6</v>
      </c>
      <c r="F102">
        <v>429</v>
      </c>
      <c r="G102" s="1">
        <f>_xlfn.IFS([1]!expense_data_1[[#This Row],[Income/Expense]]="Expense",-[1]!expense_data_1[[#This Row],[Debit/Credit]],[1]!expense_data_1[[#This Row],[Income/Expense]]="Income",[1]!expense_data_1[[#This Row],[Debit/Credit]])</f>
        <v>-429</v>
      </c>
      <c r="H102">
        <f>_xlfn.IFS([1]!expense_data_1[[#This Row],[Income/Expense]]="Expense",[1]!expense_data_1[[#This Row],[Debit/Credit]],[1]!expense_data_1[[#This Row],[Income/Expense]]="Income",0)</f>
        <v>429</v>
      </c>
      <c r="I102">
        <f>_xlfn.IFS([1]!expense_data_1[[#This Row],[Income/Expense]]="Expense",0,[1]!expense_data_1[[#This Row],[Income/Expense]]="Income",[1]!expense_data_1[[#This Row],[Debit/Credit]])</f>
        <v>0</v>
      </c>
    </row>
    <row r="103" spans="1:9" x14ac:dyDescent="0.35">
      <c r="A103" s="11">
        <v>44348.598611111112</v>
      </c>
      <c r="B103" t="s">
        <v>3</v>
      </c>
      <c r="C103" t="s">
        <v>4</v>
      </c>
      <c r="D103" t="s">
        <v>94</v>
      </c>
      <c r="E103" t="s">
        <v>6</v>
      </c>
      <c r="F103">
        <v>10</v>
      </c>
      <c r="G103" s="1">
        <f>_xlfn.IFS([1]!expense_data_1[[#This Row],[Income/Expense]]="Expense",-[1]!expense_data_1[[#This Row],[Debit/Credit]],[1]!expense_data_1[[#This Row],[Income/Expense]]="Income",[1]!expense_data_1[[#This Row],[Debit/Credit]])</f>
        <v>-10</v>
      </c>
      <c r="H103">
        <f>_xlfn.IFS([1]!expense_data_1[[#This Row],[Income/Expense]]="Expense",[1]!expense_data_1[[#This Row],[Debit/Credit]],[1]!expense_data_1[[#This Row],[Income/Expense]]="Income",0)</f>
        <v>10</v>
      </c>
      <c r="I103">
        <f>_xlfn.IFS([1]!expense_data_1[[#This Row],[Income/Expense]]="Expense",0,[1]!expense_data_1[[#This Row],[Income/Expense]]="Income",[1]!expense_data_1[[#This Row],[Debit/Credit]])</f>
        <v>0</v>
      </c>
    </row>
    <row r="104" spans="1:9" x14ac:dyDescent="0.35">
      <c r="A104" s="11">
        <v>44348.842361111114</v>
      </c>
      <c r="B104" t="s">
        <v>3</v>
      </c>
      <c r="C104" t="s">
        <v>4</v>
      </c>
      <c r="D104" t="s">
        <v>93</v>
      </c>
      <c r="E104" t="s">
        <v>6</v>
      </c>
      <c r="F104">
        <v>877.81</v>
      </c>
      <c r="G104" s="1">
        <f>_xlfn.IFS([1]!expense_data_1[[#This Row],[Income/Expense]]="Expense",-[1]!expense_data_1[[#This Row],[Debit/Credit]],[1]!expense_data_1[[#This Row],[Income/Expense]]="Income",[1]!expense_data_1[[#This Row],[Debit/Credit]])</f>
        <v>-877.81</v>
      </c>
      <c r="H104">
        <f>_xlfn.IFS([1]!expense_data_1[[#This Row],[Income/Expense]]="Expense",[1]!expense_data_1[[#This Row],[Debit/Credit]],[1]!expense_data_1[[#This Row],[Income/Expense]]="Income",0)</f>
        <v>877.81</v>
      </c>
      <c r="I104">
        <f>_xlfn.IFS([1]!expense_data_1[[#This Row],[Income/Expense]]="Expense",0,[1]!expense_data_1[[#This Row],[Income/Expense]]="Income",[1]!expense_data_1[[#This Row],[Debit/Credit]])</f>
        <v>0</v>
      </c>
    </row>
    <row r="105" spans="1:9" x14ac:dyDescent="0.35">
      <c r="A105" s="11">
        <v>44348.873611111114</v>
      </c>
      <c r="B105" t="s">
        <v>3</v>
      </c>
      <c r="C105" t="s">
        <v>4</v>
      </c>
      <c r="D105" t="s">
        <v>92</v>
      </c>
      <c r="E105" t="s">
        <v>6</v>
      </c>
      <c r="F105">
        <v>200</v>
      </c>
      <c r="G105" s="1">
        <f>_xlfn.IFS([1]!expense_data_1[[#This Row],[Income/Expense]]="Expense",-[1]!expense_data_1[[#This Row],[Debit/Credit]],[1]!expense_data_1[[#This Row],[Income/Expense]]="Income",[1]!expense_data_1[[#This Row],[Debit/Credit]])</f>
        <v>-200</v>
      </c>
      <c r="H105">
        <f>_xlfn.IFS([1]!expense_data_1[[#This Row],[Income/Expense]]="Expense",[1]!expense_data_1[[#This Row],[Debit/Credit]],[1]!expense_data_1[[#This Row],[Income/Expense]]="Income",0)</f>
        <v>200</v>
      </c>
      <c r="I105">
        <f>_xlfn.IFS([1]!expense_data_1[[#This Row],[Income/Expense]]="Expense",0,[1]!expense_data_1[[#This Row],[Income/Expense]]="Income",[1]!expense_data_1[[#This Row],[Debit/Credit]])</f>
        <v>0</v>
      </c>
    </row>
    <row r="106" spans="1:9" x14ac:dyDescent="0.35">
      <c r="A106" s="11">
        <v>44348.895833333336</v>
      </c>
      <c r="B106" t="s">
        <v>3</v>
      </c>
      <c r="C106" t="s">
        <v>7</v>
      </c>
      <c r="D106" t="s">
        <v>91</v>
      </c>
      <c r="E106" t="s">
        <v>14</v>
      </c>
      <c r="F106">
        <v>440</v>
      </c>
      <c r="G106" s="1">
        <f>_xlfn.IFS([1]!expense_data_1[[#This Row],[Income/Expense]]="Expense",-[1]!expense_data_1[[#This Row],[Debit/Credit]],[1]!expense_data_1[[#This Row],[Income/Expense]]="Income",[1]!expense_data_1[[#This Row],[Debit/Credit]])</f>
        <v>440</v>
      </c>
      <c r="H106">
        <f>_xlfn.IFS([1]!expense_data_1[[#This Row],[Income/Expense]]="Expense",[1]!expense_data_1[[#This Row],[Debit/Credit]],[1]!expense_data_1[[#This Row],[Income/Expense]]="Income",0)</f>
        <v>0</v>
      </c>
      <c r="I106">
        <f>_xlfn.IFS([1]!expense_data_1[[#This Row],[Income/Expense]]="Expense",0,[1]!expense_data_1[[#This Row],[Income/Expense]]="Income",[1]!expense_data_1[[#This Row],[Debit/Credit]])</f>
        <v>440</v>
      </c>
    </row>
    <row r="107" spans="1:9" x14ac:dyDescent="0.35">
      <c r="A107" s="11">
        <v>44349.694444444445</v>
      </c>
      <c r="B107" t="s">
        <v>3</v>
      </c>
      <c r="C107" t="s">
        <v>7</v>
      </c>
      <c r="D107" t="s">
        <v>50</v>
      </c>
      <c r="E107" t="s">
        <v>6</v>
      </c>
      <c r="F107">
        <v>4500</v>
      </c>
      <c r="G107" s="1">
        <f>_xlfn.IFS([1]!expense_data_1[[#This Row],[Income/Expense]]="Expense",-[1]!expense_data_1[[#This Row],[Debit/Credit]],[1]!expense_data_1[[#This Row],[Income/Expense]]="Income",[1]!expense_data_1[[#This Row],[Debit/Credit]])</f>
        <v>-4500</v>
      </c>
      <c r="H107">
        <f>_xlfn.IFS([1]!expense_data_1[[#This Row],[Income/Expense]]="Expense",[1]!expense_data_1[[#This Row],[Debit/Credit]],[1]!expense_data_1[[#This Row],[Income/Expense]]="Income",0)</f>
        <v>4500</v>
      </c>
      <c r="I107">
        <f>_xlfn.IFS([1]!expense_data_1[[#This Row],[Income/Expense]]="Expense",0,[1]!expense_data_1[[#This Row],[Income/Expense]]="Income",[1]!expense_data_1[[#This Row],[Debit/Credit]])</f>
        <v>0</v>
      </c>
    </row>
    <row r="108" spans="1:9" x14ac:dyDescent="0.35">
      <c r="A108" s="11">
        <v>44349.744444444441</v>
      </c>
      <c r="B108" t="s">
        <v>3</v>
      </c>
      <c r="C108" t="s">
        <v>10</v>
      </c>
      <c r="D108" t="s">
        <v>49</v>
      </c>
      <c r="E108" t="s">
        <v>6</v>
      </c>
      <c r="F108">
        <v>1000</v>
      </c>
      <c r="G108" s="1">
        <f>_xlfn.IFS([1]!expense_data_1[[#This Row],[Income/Expense]]="Expense",-[1]!expense_data_1[[#This Row],[Debit/Credit]],[1]!expense_data_1[[#This Row],[Income/Expense]]="Income",[1]!expense_data_1[[#This Row],[Debit/Credit]])</f>
        <v>-1000</v>
      </c>
      <c r="H108">
        <f>_xlfn.IFS([1]!expense_data_1[[#This Row],[Income/Expense]]="Expense",[1]!expense_data_1[[#This Row],[Debit/Credit]],[1]!expense_data_1[[#This Row],[Income/Expense]]="Income",0)</f>
        <v>1000</v>
      </c>
      <c r="I108">
        <f>_xlfn.IFS([1]!expense_data_1[[#This Row],[Income/Expense]]="Expense",0,[1]!expense_data_1[[#This Row],[Income/Expense]]="Income",[1]!expense_data_1[[#This Row],[Debit/Credit]])</f>
        <v>0</v>
      </c>
    </row>
    <row r="109" spans="1:9" x14ac:dyDescent="0.35">
      <c r="A109" s="11">
        <v>44349.745138888888</v>
      </c>
      <c r="B109" t="s">
        <v>3</v>
      </c>
      <c r="C109" t="s">
        <v>4</v>
      </c>
      <c r="D109" t="s">
        <v>48</v>
      </c>
      <c r="E109" t="s">
        <v>6</v>
      </c>
      <c r="F109">
        <v>150</v>
      </c>
      <c r="G109" s="1">
        <f>_xlfn.IFS([1]!expense_data_1[[#This Row],[Income/Expense]]="Expense",-[1]!expense_data_1[[#This Row],[Debit/Credit]],[1]!expense_data_1[[#This Row],[Income/Expense]]="Income",[1]!expense_data_1[[#This Row],[Debit/Credit]])</f>
        <v>-150</v>
      </c>
      <c r="H109">
        <f>_xlfn.IFS([1]!expense_data_1[[#This Row],[Income/Expense]]="Expense",[1]!expense_data_1[[#This Row],[Debit/Credit]],[1]!expense_data_1[[#This Row],[Income/Expense]]="Income",0)</f>
        <v>150</v>
      </c>
      <c r="I109">
        <f>_xlfn.IFS([1]!expense_data_1[[#This Row],[Income/Expense]]="Expense",0,[1]!expense_data_1[[#This Row],[Income/Expense]]="Income",[1]!expense_data_1[[#This Row],[Debit/Credit]])</f>
        <v>0</v>
      </c>
    </row>
    <row r="110" spans="1:9" x14ac:dyDescent="0.35">
      <c r="A110" s="11">
        <v>44349.772222222222</v>
      </c>
      <c r="B110" t="s">
        <v>3</v>
      </c>
      <c r="C110" t="s">
        <v>4</v>
      </c>
      <c r="D110" t="s">
        <v>47</v>
      </c>
      <c r="E110" t="s">
        <v>6</v>
      </c>
      <c r="F110">
        <v>125</v>
      </c>
      <c r="G110" s="1">
        <f>_xlfn.IFS([1]!expense_data_1[[#This Row],[Income/Expense]]="Expense",-[1]!expense_data_1[[#This Row],[Debit/Credit]],[1]!expense_data_1[[#This Row],[Income/Expense]]="Income",[1]!expense_data_1[[#This Row],[Debit/Credit]])</f>
        <v>-125</v>
      </c>
      <c r="H110">
        <f>_xlfn.IFS([1]!expense_data_1[[#This Row],[Income/Expense]]="Expense",[1]!expense_data_1[[#This Row],[Debit/Credit]],[1]!expense_data_1[[#This Row],[Income/Expense]]="Income",0)</f>
        <v>125</v>
      </c>
      <c r="I110">
        <f>_xlfn.IFS([1]!expense_data_1[[#This Row],[Income/Expense]]="Expense",0,[1]!expense_data_1[[#This Row],[Income/Expense]]="Income",[1]!expense_data_1[[#This Row],[Debit/Credit]])</f>
        <v>0</v>
      </c>
    </row>
    <row r="111" spans="1:9" x14ac:dyDescent="0.35">
      <c r="A111" s="11">
        <v>44349.888888888891</v>
      </c>
      <c r="B111" t="s">
        <v>3</v>
      </c>
      <c r="C111" t="s">
        <v>4</v>
      </c>
      <c r="D111" t="s">
        <v>42</v>
      </c>
      <c r="E111" t="s">
        <v>6</v>
      </c>
      <c r="F111">
        <v>491</v>
      </c>
      <c r="G111" s="1">
        <f>_xlfn.IFS([1]!expense_data_1[[#This Row],[Income/Expense]]="Expense",-[1]!expense_data_1[[#This Row],[Debit/Credit]],[1]!expense_data_1[[#This Row],[Income/Expense]]="Income",[1]!expense_data_1[[#This Row],[Debit/Credit]])</f>
        <v>-491</v>
      </c>
      <c r="H111">
        <f>_xlfn.IFS([1]!expense_data_1[[#This Row],[Income/Expense]]="Expense",[1]!expense_data_1[[#This Row],[Debit/Credit]],[1]!expense_data_1[[#This Row],[Income/Expense]]="Income",0)</f>
        <v>491</v>
      </c>
      <c r="I111">
        <f>_xlfn.IFS([1]!expense_data_1[[#This Row],[Income/Expense]]="Expense",0,[1]!expense_data_1[[#This Row],[Income/Expense]]="Income",[1]!expense_data_1[[#This Row],[Debit/Credit]])</f>
        <v>0</v>
      </c>
    </row>
    <row r="112" spans="1:9" x14ac:dyDescent="0.35">
      <c r="A112" s="11">
        <v>44361.637499999997</v>
      </c>
      <c r="B112" t="s">
        <v>3</v>
      </c>
      <c r="C112" t="s">
        <v>4</v>
      </c>
      <c r="D112" t="s">
        <v>12</v>
      </c>
      <c r="E112" t="s">
        <v>6</v>
      </c>
      <c r="F112">
        <v>749</v>
      </c>
      <c r="G112" s="1">
        <f>_xlfn.IFS([1]!expense_data_1[[#This Row],[Income/Expense]]="Expense",-[1]!expense_data_1[[#This Row],[Debit/Credit]],[1]!expense_data_1[[#This Row],[Income/Expense]]="Income",[1]!expense_data_1[[#This Row],[Debit/Credit]])</f>
        <v>-749</v>
      </c>
      <c r="H112">
        <f>_xlfn.IFS([1]!expense_data_1[[#This Row],[Income/Expense]]="Expense",[1]!expense_data_1[[#This Row],[Debit/Credit]],[1]!expense_data_1[[#This Row],[Income/Expense]]="Income",0)</f>
        <v>749</v>
      </c>
      <c r="I112">
        <f>_xlfn.IFS([1]!expense_data_1[[#This Row],[Income/Expense]]="Expense",0,[1]!expense_data_1[[#This Row],[Income/Expense]]="Income",[1]!expense_data_1[[#This Row],[Debit/Credit]])</f>
        <v>0</v>
      </c>
    </row>
    <row r="113" spans="1:9" x14ac:dyDescent="0.35">
      <c r="A113" s="11">
        <v>44369.272916666669</v>
      </c>
      <c r="B113" t="s">
        <v>3</v>
      </c>
      <c r="C113" t="s">
        <v>21</v>
      </c>
      <c r="D113" t="s">
        <v>30</v>
      </c>
      <c r="E113" t="s">
        <v>6</v>
      </c>
      <c r="F113">
        <v>4120</v>
      </c>
      <c r="G113" s="1">
        <f>_xlfn.IFS([1]!expense_data_1[[#This Row],[Income/Expense]]="Expense",-[1]!expense_data_1[[#This Row],[Debit/Credit]],[1]!expense_data_1[[#This Row],[Income/Expense]]="Income",[1]!expense_data_1[[#This Row],[Debit/Credit]])</f>
        <v>-4120</v>
      </c>
      <c r="H113">
        <f>_xlfn.IFS([1]!expense_data_1[[#This Row],[Income/Expense]]="Expense",[1]!expense_data_1[[#This Row],[Debit/Credit]],[1]!expense_data_1[[#This Row],[Income/Expense]]="Income",0)</f>
        <v>4120</v>
      </c>
      <c r="I113">
        <f>_xlfn.IFS([1]!expense_data_1[[#This Row],[Income/Expense]]="Expense",0,[1]!expense_data_1[[#This Row],[Income/Expense]]="Income",[1]!expense_data_1[[#This Row],[Debit/Credit]])</f>
        <v>0</v>
      </c>
    </row>
    <row r="114" spans="1:9" x14ac:dyDescent="0.35">
      <c r="A114" s="11">
        <v>44369.695138888892</v>
      </c>
      <c r="B114" t="s">
        <v>3</v>
      </c>
      <c r="C114" t="s">
        <v>148</v>
      </c>
      <c r="D114" t="s">
        <v>149</v>
      </c>
      <c r="E114" t="s">
        <v>14</v>
      </c>
      <c r="F114">
        <v>55000</v>
      </c>
      <c r="G114" s="1">
        <f>_xlfn.IFS([1]!expense_data_1[[#This Row],[Income/Expense]]="Expense",-[1]!expense_data_1[[#This Row],[Debit/Credit]],[1]!expense_data_1[[#This Row],[Income/Expense]]="Income",[1]!expense_data_1[[#This Row],[Debit/Credit]])</f>
        <v>55000</v>
      </c>
      <c r="H114">
        <f>_xlfn.IFS([1]!expense_data_1[[#This Row],[Income/Expense]]="Expense",[1]!expense_data_1[[#This Row],[Debit/Credit]],[1]!expense_data_1[[#This Row],[Income/Expense]]="Income",0)</f>
        <v>0</v>
      </c>
      <c r="I114">
        <f>_xlfn.IFS([1]!expense_data_1[[#This Row],[Income/Expense]]="Expense",0,[1]!expense_data_1[[#This Row],[Income/Expense]]="Income",[1]!expense_data_1[[#This Row],[Debit/Credit]])</f>
        <v>55000</v>
      </c>
    </row>
    <row r="115" spans="1:9" x14ac:dyDescent="0.35">
      <c r="A115" s="11">
        <v>44378.57708333333</v>
      </c>
      <c r="B115" t="s">
        <v>3</v>
      </c>
      <c r="C115" t="s">
        <v>4</v>
      </c>
      <c r="D115" t="s">
        <v>90</v>
      </c>
      <c r="E115" t="s">
        <v>6</v>
      </c>
      <c r="F115">
        <v>1599</v>
      </c>
      <c r="G115" s="1">
        <f>_xlfn.IFS([1]!expense_data_1[[#This Row],[Income/Expense]]="Expense",-[1]!expense_data_1[[#This Row],[Debit/Credit]],[1]!expense_data_1[[#This Row],[Income/Expense]]="Income",[1]!expense_data_1[[#This Row],[Debit/Credit]])</f>
        <v>-1599</v>
      </c>
      <c r="H115">
        <f>_xlfn.IFS([1]!expense_data_1[[#This Row],[Income/Expense]]="Expense",[1]!expense_data_1[[#This Row],[Debit/Credit]],[1]!expense_data_1[[#This Row],[Income/Expense]]="Income",0)</f>
        <v>1599</v>
      </c>
      <c r="I115">
        <f>_xlfn.IFS([1]!expense_data_1[[#This Row],[Income/Expense]]="Expense",0,[1]!expense_data_1[[#This Row],[Income/Expense]]="Income",[1]!expense_data_1[[#This Row],[Debit/Credit]])</f>
        <v>0</v>
      </c>
    </row>
    <row r="116" spans="1:9" x14ac:dyDescent="0.35">
      <c r="A116" s="11">
        <v>44379.297222222223</v>
      </c>
      <c r="B116" t="s">
        <v>3</v>
      </c>
      <c r="C116" t="s">
        <v>10</v>
      </c>
      <c r="D116" t="s">
        <v>46</v>
      </c>
      <c r="E116" t="s">
        <v>6</v>
      </c>
      <c r="F116">
        <v>214</v>
      </c>
      <c r="G116" s="1">
        <f>_xlfn.IFS([1]!expense_data_1[[#This Row],[Income/Expense]]="Expense",-[1]!expense_data_1[[#This Row],[Debit/Credit]],[1]!expense_data_1[[#This Row],[Income/Expense]]="Income",[1]!expense_data_1[[#This Row],[Debit/Credit]])</f>
        <v>-214</v>
      </c>
      <c r="H116">
        <f>_xlfn.IFS([1]!expense_data_1[[#This Row],[Income/Expense]]="Expense",[1]!expense_data_1[[#This Row],[Debit/Credit]],[1]!expense_data_1[[#This Row],[Income/Expense]]="Income",0)</f>
        <v>214</v>
      </c>
      <c r="I116">
        <f>_xlfn.IFS([1]!expense_data_1[[#This Row],[Income/Expense]]="Expense",0,[1]!expense_data_1[[#This Row],[Income/Expense]]="Income",[1]!expense_data_1[[#This Row],[Debit/Credit]])</f>
        <v>0</v>
      </c>
    </row>
    <row r="117" spans="1:9" x14ac:dyDescent="0.35">
      <c r="A117" s="11">
        <v>44395.540972222225</v>
      </c>
      <c r="B117" t="s">
        <v>3</v>
      </c>
      <c r="C117" t="s">
        <v>7</v>
      </c>
      <c r="D117" t="s">
        <v>48</v>
      </c>
      <c r="E117" t="s">
        <v>6</v>
      </c>
      <c r="F117">
        <v>200</v>
      </c>
      <c r="G117" s="1">
        <f>_xlfn.IFS([1]!expense_data_1[[#This Row],[Income/Expense]]="Expense",-[1]!expense_data_1[[#This Row],[Debit/Credit]],[1]!expense_data_1[[#This Row],[Income/Expense]]="Income",[1]!expense_data_1[[#This Row],[Debit/Credit]])</f>
        <v>-200</v>
      </c>
      <c r="H117">
        <f>_xlfn.IFS([1]!expense_data_1[[#This Row],[Income/Expense]]="Expense",[1]!expense_data_1[[#This Row],[Debit/Credit]],[1]!expense_data_1[[#This Row],[Income/Expense]]="Income",0)</f>
        <v>200</v>
      </c>
      <c r="I117">
        <f>_xlfn.IFS([1]!expense_data_1[[#This Row],[Income/Expense]]="Expense",0,[1]!expense_data_1[[#This Row],[Income/Expense]]="Income",[1]!expense_data_1[[#This Row],[Debit/Credit]])</f>
        <v>0</v>
      </c>
    </row>
    <row r="118" spans="1:9" x14ac:dyDescent="0.35">
      <c r="A118" s="11">
        <v>44399.272916666669</v>
      </c>
      <c r="B118" t="s">
        <v>3</v>
      </c>
      <c r="C118" t="s">
        <v>21</v>
      </c>
      <c r="D118" t="s">
        <v>30</v>
      </c>
      <c r="E118" t="s">
        <v>6</v>
      </c>
      <c r="F118">
        <v>4620</v>
      </c>
      <c r="G118" s="1">
        <f>_xlfn.IFS([1]!expense_data_1[[#This Row],[Income/Expense]]="Expense",-[1]!expense_data_1[[#This Row],[Debit/Credit]],[1]!expense_data_1[[#This Row],[Income/Expense]]="Income",[1]!expense_data_1[[#This Row],[Debit/Credit]])</f>
        <v>-4620</v>
      </c>
      <c r="H118">
        <f>_xlfn.IFS([1]!expense_data_1[[#This Row],[Income/Expense]]="Expense",[1]!expense_data_1[[#This Row],[Debit/Credit]],[1]!expense_data_1[[#This Row],[Income/Expense]]="Income",0)</f>
        <v>4620</v>
      </c>
      <c r="I118">
        <f>_xlfn.IFS([1]!expense_data_1[[#This Row],[Income/Expense]]="Expense",0,[1]!expense_data_1[[#This Row],[Income/Expense]]="Income",[1]!expense_data_1[[#This Row],[Debit/Credit]])</f>
        <v>0</v>
      </c>
    </row>
    <row r="119" spans="1:9" x14ac:dyDescent="0.35">
      <c r="A119" s="11">
        <v>44400.895138888889</v>
      </c>
      <c r="B119" t="s">
        <v>3</v>
      </c>
      <c r="C119" t="s">
        <v>4</v>
      </c>
      <c r="D119" t="s">
        <v>18</v>
      </c>
      <c r="E119" t="s">
        <v>6</v>
      </c>
      <c r="F119">
        <v>302</v>
      </c>
      <c r="G119" s="1">
        <f>_xlfn.IFS([1]!expense_data_1[[#This Row],[Income/Expense]]="Expense",-[1]!expense_data_1[[#This Row],[Debit/Credit]],[1]!expense_data_1[[#This Row],[Income/Expense]]="Income",[1]!expense_data_1[[#This Row],[Debit/Credit]])</f>
        <v>-302</v>
      </c>
      <c r="H119">
        <f>_xlfn.IFS([1]!expense_data_1[[#This Row],[Income/Expense]]="Expense",[1]!expense_data_1[[#This Row],[Debit/Credit]],[1]!expense_data_1[[#This Row],[Income/Expense]]="Income",0)</f>
        <v>302</v>
      </c>
      <c r="I119">
        <f>_xlfn.IFS([1]!expense_data_1[[#This Row],[Income/Expense]]="Expense",0,[1]!expense_data_1[[#This Row],[Income/Expense]]="Income",[1]!expense_data_1[[#This Row],[Debit/Credit]])</f>
        <v>0</v>
      </c>
    </row>
    <row r="120" spans="1:9" x14ac:dyDescent="0.35">
      <c r="A120" s="11">
        <v>44401.90902777778</v>
      </c>
      <c r="B120" t="s">
        <v>3</v>
      </c>
      <c r="C120" t="s">
        <v>147</v>
      </c>
      <c r="D120" t="s">
        <v>128</v>
      </c>
      <c r="E120" t="s">
        <v>6</v>
      </c>
      <c r="F120">
        <v>1500</v>
      </c>
      <c r="G120" s="1">
        <f>_xlfn.IFS([1]!expense_data_1[[#This Row],[Income/Expense]]="Expense",-[1]!expense_data_1[[#This Row],[Debit/Credit]],[1]!expense_data_1[[#This Row],[Income/Expense]]="Income",[1]!expense_data_1[[#This Row],[Debit/Credit]])</f>
        <v>-1500</v>
      </c>
      <c r="H120">
        <f>_xlfn.IFS([1]!expense_data_1[[#This Row],[Income/Expense]]="Expense",[1]!expense_data_1[[#This Row],[Debit/Credit]],[1]!expense_data_1[[#This Row],[Income/Expense]]="Income",0)</f>
        <v>1500</v>
      </c>
      <c r="I120">
        <f>_xlfn.IFS([1]!expense_data_1[[#This Row],[Income/Expense]]="Expense",0,[1]!expense_data_1[[#This Row],[Income/Expense]]="Income",[1]!expense_data_1[[#This Row],[Debit/Credit]])</f>
        <v>0</v>
      </c>
    </row>
    <row r="121" spans="1:9" x14ac:dyDescent="0.35">
      <c r="A121" s="11">
        <v>44402.565972222219</v>
      </c>
      <c r="B121" t="s">
        <v>3</v>
      </c>
      <c r="C121" t="s">
        <v>4</v>
      </c>
      <c r="D121" t="s">
        <v>68</v>
      </c>
      <c r="E121" t="s">
        <v>6</v>
      </c>
      <c r="F121">
        <v>259</v>
      </c>
      <c r="G121" s="1">
        <f>_xlfn.IFS([1]!expense_data_1[[#This Row],[Income/Expense]]="Expense",-[1]!expense_data_1[[#This Row],[Debit/Credit]],[1]!expense_data_1[[#This Row],[Income/Expense]]="Income",[1]!expense_data_1[[#This Row],[Debit/Credit]])</f>
        <v>-259</v>
      </c>
      <c r="H121">
        <f>_xlfn.IFS([1]!expense_data_1[[#This Row],[Income/Expense]]="Expense",[1]!expense_data_1[[#This Row],[Debit/Credit]],[1]!expense_data_1[[#This Row],[Income/Expense]]="Income",0)</f>
        <v>259</v>
      </c>
      <c r="I121">
        <f>_xlfn.IFS([1]!expense_data_1[[#This Row],[Income/Expense]]="Expense",0,[1]!expense_data_1[[#This Row],[Income/Expense]]="Income",[1]!expense_data_1[[#This Row],[Debit/Credit]])</f>
        <v>0</v>
      </c>
    </row>
    <row r="122" spans="1:9" x14ac:dyDescent="0.35">
      <c r="A122" s="11">
        <v>44403.734027777777</v>
      </c>
      <c r="B122" t="s">
        <v>3</v>
      </c>
      <c r="C122" t="s">
        <v>148</v>
      </c>
      <c r="D122" t="s">
        <v>149</v>
      </c>
      <c r="E122" t="s">
        <v>14</v>
      </c>
      <c r="F122">
        <v>55000</v>
      </c>
      <c r="G122" s="1">
        <f>_xlfn.IFS([1]!expense_data_1[[#This Row],[Income/Expense]]="Expense",-[1]!expense_data_1[[#This Row],[Debit/Credit]],[1]!expense_data_1[[#This Row],[Income/Expense]]="Income",[1]!expense_data_1[[#This Row],[Debit/Credit]])</f>
        <v>55000</v>
      </c>
      <c r="H122">
        <f>_xlfn.IFS([1]!expense_data_1[[#This Row],[Income/Expense]]="Expense",[1]!expense_data_1[[#This Row],[Debit/Credit]],[1]!expense_data_1[[#This Row],[Income/Expense]]="Income",0)</f>
        <v>0</v>
      </c>
      <c r="I122">
        <f>_xlfn.IFS([1]!expense_data_1[[#This Row],[Income/Expense]]="Expense",0,[1]!expense_data_1[[#This Row],[Income/Expense]]="Income",[1]!expense_data_1[[#This Row],[Debit/Credit]])</f>
        <v>55000</v>
      </c>
    </row>
    <row r="123" spans="1:9" x14ac:dyDescent="0.35">
      <c r="A123" s="11">
        <v>44404.568055555559</v>
      </c>
      <c r="B123" t="s">
        <v>3</v>
      </c>
      <c r="C123" t="s">
        <v>7</v>
      </c>
      <c r="D123" t="s">
        <v>13</v>
      </c>
      <c r="E123" t="s">
        <v>14</v>
      </c>
      <c r="F123">
        <v>300</v>
      </c>
      <c r="G123" s="1">
        <f>_xlfn.IFS([1]!expense_data_1[[#This Row],[Income/Expense]]="Expense",-[1]!expense_data_1[[#This Row],[Debit/Credit]],[1]!expense_data_1[[#This Row],[Income/Expense]]="Income",[1]!expense_data_1[[#This Row],[Debit/Credit]])</f>
        <v>300</v>
      </c>
      <c r="H123">
        <f>_xlfn.IFS([1]!expense_data_1[[#This Row],[Income/Expense]]="Expense",[1]!expense_data_1[[#This Row],[Debit/Credit]],[1]!expense_data_1[[#This Row],[Income/Expense]]="Income",0)</f>
        <v>0</v>
      </c>
      <c r="I123">
        <f>_xlfn.IFS([1]!expense_data_1[[#This Row],[Income/Expense]]="Expense",0,[1]!expense_data_1[[#This Row],[Income/Expense]]="Income",[1]!expense_data_1[[#This Row],[Debit/Credit]])</f>
        <v>300</v>
      </c>
    </row>
    <row r="124" spans="1:9" x14ac:dyDescent="0.35">
      <c r="A124" s="11">
        <v>44409.568055555559</v>
      </c>
      <c r="B124" t="s">
        <v>3</v>
      </c>
      <c r="C124" t="s">
        <v>21</v>
      </c>
      <c r="D124" t="s">
        <v>89</v>
      </c>
      <c r="E124" t="s">
        <v>6</v>
      </c>
      <c r="F124">
        <v>4580</v>
      </c>
      <c r="G124" s="1">
        <f>_xlfn.IFS([1]!expense_data_1[[#This Row],[Income/Expense]]="Expense",-[1]!expense_data_1[[#This Row],[Debit/Credit]],[1]!expense_data_1[[#This Row],[Income/Expense]]="Income",[1]!expense_data_1[[#This Row],[Debit/Credit]])</f>
        <v>-4580</v>
      </c>
      <c r="H124">
        <f>_xlfn.IFS([1]!expense_data_1[[#This Row],[Income/Expense]]="Expense",[1]!expense_data_1[[#This Row],[Debit/Credit]],[1]!expense_data_1[[#This Row],[Income/Expense]]="Income",0)</f>
        <v>4580</v>
      </c>
      <c r="I124">
        <f>_xlfn.IFS([1]!expense_data_1[[#This Row],[Income/Expense]]="Expense",0,[1]!expense_data_1[[#This Row],[Income/Expense]]="Income",[1]!expense_data_1[[#This Row],[Debit/Credit]])</f>
        <v>0</v>
      </c>
    </row>
    <row r="125" spans="1:9" x14ac:dyDescent="0.35">
      <c r="A125" s="11">
        <v>44409.572916666664</v>
      </c>
      <c r="B125" t="s">
        <v>3</v>
      </c>
      <c r="C125" t="s">
        <v>4</v>
      </c>
      <c r="D125" t="s">
        <v>88</v>
      </c>
      <c r="E125" t="s">
        <v>6</v>
      </c>
      <c r="F125">
        <v>535.29999999999995</v>
      </c>
      <c r="G125" s="1">
        <f>_xlfn.IFS([1]!expense_data_1[[#This Row],[Income/Expense]]="Expense",-[1]!expense_data_1[[#This Row],[Debit/Credit]],[1]!expense_data_1[[#This Row],[Income/Expense]]="Income",[1]!expense_data_1[[#This Row],[Debit/Credit]])</f>
        <v>-535.29999999999995</v>
      </c>
      <c r="H125">
        <f>_xlfn.IFS([1]!expense_data_1[[#This Row],[Income/Expense]]="Expense",[1]!expense_data_1[[#This Row],[Debit/Credit]],[1]!expense_data_1[[#This Row],[Income/Expense]]="Income",0)</f>
        <v>535.29999999999995</v>
      </c>
      <c r="I125">
        <f>_xlfn.IFS([1]!expense_data_1[[#This Row],[Income/Expense]]="Expense",0,[1]!expense_data_1[[#This Row],[Income/Expense]]="Income",[1]!expense_data_1[[#This Row],[Debit/Credit]])</f>
        <v>0</v>
      </c>
    </row>
    <row r="126" spans="1:9" x14ac:dyDescent="0.35">
      <c r="A126" s="11">
        <v>44409.573611111111</v>
      </c>
      <c r="B126" t="s">
        <v>3</v>
      </c>
      <c r="C126" t="s">
        <v>7</v>
      </c>
      <c r="D126" t="s">
        <v>83</v>
      </c>
      <c r="E126" t="s">
        <v>14</v>
      </c>
      <c r="F126">
        <v>260</v>
      </c>
      <c r="G126" s="1">
        <f>_xlfn.IFS([1]!expense_data_1[[#This Row],[Income/Expense]]="Expense",-[1]!expense_data_1[[#This Row],[Debit/Credit]],[1]!expense_data_1[[#This Row],[Income/Expense]]="Income",[1]!expense_data_1[[#This Row],[Debit/Credit]])</f>
        <v>260</v>
      </c>
      <c r="H126">
        <f>_xlfn.IFS([1]!expense_data_1[[#This Row],[Income/Expense]]="Expense",[1]!expense_data_1[[#This Row],[Debit/Credit]],[1]!expense_data_1[[#This Row],[Income/Expense]]="Income",0)</f>
        <v>0</v>
      </c>
      <c r="I126">
        <f>_xlfn.IFS([1]!expense_data_1[[#This Row],[Income/Expense]]="Expense",0,[1]!expense_data_1[[#This Row],[Income/Expense]]="Income",[1]!expense_data_1[[#This Row],[Debit/Credit]])</f>
        <v>260</v>
      </c>
    </row>
    <row r="127" spans="1:9" x14ac:dyDescent="0.35">
      <c r="A127" s="11">
        <v>44410.442361111112</v>
      </c>
      <c r="B127" t="s">
        <v>3</v>
      </c>
      <c r="C127" t="s">
        <v>148</v>
      </c>
      <c r="D127" t="s">
        <v>149</v>
      </c>
      <c r="E127" t="s">
        <v>14</v>
      </c>
      <c r="F127">
        <v>55000</v>
      </c>
      <c r="G127" s="1">
        <f>_xlfn.IFS([1]!expense_data_1[[#This Row],[Income/Expense]]="Expense",-[1]!expense_data_1[[#This Row],[Debit/Credit]],[1]!expense_data_1[[#This Row],[Income/Expense]]="Income",[1]!expense_data_1[[#This Row],[Debit/Credit]])</f>
        <v>55000</v>
      </c>
      <c r="H127">
        <f>_xlfn.IFS([1]!expense_data_1[[#This Row],[Income/Expense]]="Expense",[1]!expense_data_1[[#This Row],[Debit/Credit]],[1]!expense_data_1[[#This Row],[Income/Expense]]="Income",0)</f>
        <v>0</v>
      </c>
      <c r="I127">
        <f>_xlfn.IFS([1]!expense_data_1[[#This Row],[Income/Expense]]="Expense",0,[1]!expense_data_1[[#This Row],[Income/Expense]]="Income",[1]!expense_data_1[[#This Row],[Debit/Credit]])</f>
        <v>55000</v>
      </c>
    </row>
    <row r="128" spans="1:9" x14ac:dyDescent="0.35">
      <c r="A128" s="11">
        <v>44410.843055555553</v>
      </c>
      <c r="B128" t="s">
        <v>3</v>
      </c>
      <c r="C128" t="s">
        <v>7</v>
      </c>
      <c r="D128" t="s">
        <v>15</v>
      </c>
      <c r="E128" t="s">
        <v>14</v>
      </c>
      <c r="F128">
        <v>500</v>
      </c>
      <c r="G128" s="1">
        <f>_xlfn.IFS([1]!expense_data_1[[#This Row],[Income/Expense]]="Expense",-[1]!expense_data_1[[#This Row],[Debit/Credit]],[1]!expense_data_1[[#This Row],[Income/Expense]]="Income",[1]!expense_data_1[[#This Row],[Debit/Credit]])</f>
        <v>500</v>
      </c>
      <c r="H128">
        <f>_xlfn.IFS([1]!expense_data_1[[#This Row],[Income/Expense]]="Expense",[1]!expense_data_1[[#This Row],[Debit/Credit]],[1]!expense_data_1[[#This Row],[Income/Expense]]="Income",0)</f>
        <v>0</v>
      </c>
      <c r="I128">
        <f>_xlfn.IFS([1]!expense_data_1[[#This Row],[Income/Expense]]="Expense",0,[1]!expense_data_1[[#This Row],[Income/Expense]]="Income",[1]!expense_data_1[[#This Row],[Debit/Credit]])</f>
        <v>500</v>
      </c>
    </row>
    <row r="129" spans="1:9" x14ac:dyDescent="0.35">
      <c r="A129" s="11">
        <v>44425.357638888891</v>
      </c>
      <c r="B129" t="s">
        <v>3</v>
      </c>
      <c r="C129" t="s">
        <v>7</v>
      </c>
      <c r="D129" t="s">
        <v>139</v>
      </c>
      <c r="E129" t="s">
        <v>6</v>
      </c>
      <c r="F129">
        <v>50</v>
      </c>
      <c r="G129" s="1">
        <f>_xlfn.IFS([1]!expense_data_1[[#This Row],[Income/Expense]]="Expense",-[1]!expense_data_1[[#This Row],[Debit/Credit]],[1]!expense_data_1[[#This Row],[Income/Expense]]="Income",[1]!expense_data_1[[#This Row],[Debit/Credit]])</f>
        <v>-50</v>
      </c>
      <c r="H129">
        <f>_xlfn.IFS([1]!expense_data_1[[#This Row],[Income/Expense]]="Expense",[1]!expense_data_1[[#This Row],[Debit/Credit]],[1]!expense_data_1[[#This Row],[Income/Expense]]="Income",0)</f>
        <v>50</v>
      </c>
      <c r="I129">
        <f>_xlfn.IFS([1]!expense_data_1[[#This Row],[Income/Expense]]="Expense",0,[1]!expense_data_1[[#This Row],[Income/Expense]]="Income",[1]!expense_data_1[[#This Row],[Debit/Credit]])</f>
        <v>0</v>
      </c>
    </row>
    <row r="130" spans="1:9" x14ac:dyDescent="0.35">
      <c r="A130" s="11">
        <v>44429.67083333333</v>
      </c>
      <c r="B130" t="s">
        <v>3</v>
      </c>
      <c r="C130" t="s">
        <v>10</v>
      </c>
      <c r="D130" t="s">
        <v>29</v>
      </c>
      <c r="E130" t="s">
        <v>6</v>
      </c>
      <c r="F130">
        <v>138</v>
      </c>
      <c r="G130" s="1">
        <f>_xlfn.IFS([1]!expense_data_1[[#This Row],[Income/Expense]]="Expense",-[1]!expense_data_1[[#This Row],[Debit/Credit]],[1]!expense_data_1[[#This Row],[Income/Expense]]="Income",[1]!expense_data_1[[#This Row],[Debit/Credit]])</f>
        <v>-138</v>
      </c>
      <c r="H130">
        <f>_xlfn.IFS([1]!expense_data_1[[#This Row],[Income/Expense]]="Expense",[1]!expense_data_1[[#This Row],[Debit/Credit]],[1]!expense_data_1[[#This Row],[Income/Expense]]="Income",0)</f>
        <v>138</v>
      </c>
      <c r="I130">
        <f>_xlfn.IFS([1]!expense_data_1[[#This Row],[Income/Expense]]="Expense",0,[1]!expense_data_1[[#This Row],[Income/Expense]]="Income",[1]!expense_data_1[[#This Row],[Debit/Credit]])</f>
        <v>0</v>
      </c>
    </row>
    <row r="131" spans="1:9" x14ac:dyDescent="0.35">
      <c r="A131" s="11">
        <v>44432.802083333336</v>
      </c>
      <c r="B131" t="s">
        <v>3</v>
      </c>
      <c r="C131" t="s">
        <v>4</v>
      </c>
      <c r="D131" t="s">
        <v>23</v>
      </c>
      <c r="E131" t="s">
        <v>6</v>
      </c>
      <c r="F131">
        <v>324.7</v>
      </c>
      <c r="G131" s="1">
        <f>_xlfn.IFS([1]!expense_data_1[[#This Row],[Income/Expense]]="Expense",-[1]!expense_data_1[[#This Row],[Debit/Credit]],[1]!expense_data_1[[#This Row],[Income/Expense]]="Income",[1]!expense_data_1[[#This Row],[Debit/Credit]])</f>
        <v>-324.7</v>
      </c>
      <c r="H131">
        <f>_xlfn.IFS([1]!expense_data_1[[#This Row],[Income/Expense]]="Expense",[1]!expense_data_1[[#This Row],[Debit/Credit]],[1]!expense_data_1[[#This Row],[Income/Expense]]="Income",0)</f>
        <v>324.7</v>
      </c>
      <c r="I131">
        <f>_xlfn.IFS([1]!expense_data_1[[#This Row],[Income/Expense]]="Expense",0,[1]!expense_data_1[[#This Row],[Income/Expense]]="Income",[1]!expense_data_1[[#This Row],[Debit/Credit]])</f>
        <v>0</v>
      </c>
    </row>
    <row r="132" spans="1:9" x14ac:dyDescent="0.35">
      <c r="A132" s="11">
        <v>44434.588194444441</v>
      </c>
      <c r="B132" t="s">
        <v>3</v>
      </c>
      <c r="C132" t="s">
        <v>4</v>
      </c>
      <c r="D132" t="s">
        <v>12</v>
      </c>
      <c r="E132" t="s">
        <v>6</v>
      </c>
      <c r="F132">
        <v>40</v>
      </c>
      <c r="G132" s="1">
        <f>_xlfn.IFS([1]!expense_data_1[[#This Row],[Income/Expense]]="Expense",-[1]!expense_data_1[[#This Row],[Debit/Credit]],[1]!expense_data_1[[#This Row],[Income/Expense]]="Income",[1]!expense_data_1[[#This Row],[Debit/Credit]])</f>
        <v>-40</v>
      </c>
      <c r="H132">
        <f>_xlfn.IFS([1]!expense_data_1[[#This Row],[Income/Expense]]="Expense",[1]!expense_data_1[[#This Row],[Debit/Credit]],[1]!expense_data_1[[#This Row],[Income/Expense]]="Income",0)</f>
        <v>40</v>
      </c>
      <c r="I132">
        <f>_xlfn.IFS([1]!expense_data_1[[#This Row],[Income/Expense]]="Expense",0,[1]!expense_data_1[[#This Row],[Income/Expense]]="Income",[1]!expense_data_1[[#This Row],[Debit/Credit]])</f>
        <v>0</v>
      </c>
    </row>
    <row r="133" spans="1:9" x14ac:dyDescent="0.35">
      <c r="A133" s="11">
        <v>44435.892361111109</v>
      </c>
      <c r="B133" t="s">
        <v>3</v>
      </c>
      <c r="C133" t="s">
        <v>10</v>
      </c>
      <c r="D133" t="s">
        <v>60</v>
      </c>
      <c r="E133" t="s">
        <v>6</v>
      </c>
      <c r="F133">
        <v>43</v>
      </c>
      <c r="G133" s="1">
        <f>_xlfn.IFS([1]!expense_data_1[[#This Row],[Income/Expense]]="Expense",-[1]!expense_data_1[[#This Row],[Debit/Credit]],[1]!expense_data_1[[#This Row],[Income/Expense]]="Income",[1]!expense_data_1[[#This Row],[Debit/Credit]])</f>
        <v>-43</v>
      </c>
      <c r="H133">
        <f>_xlfn.IFS([1]!expense_data_1[[#This Row],[Income/Expense]]="Expense",[1]!expense_data_1[[#This Row],[Debit/Credit]],[1]!expense_data_1[[#This Row],[Income/Expense]]="Income",0)</f>
        <v>43</v>
      </c>
      <c r="I133">
        <f>_xlfn.IFS([1]!expense_data_1[[#This Row],[Income/Expense]]="Expense",0,[1]!expense_data_1[[#This Row],[Income/Expense]]="Income",[1]!expense_data_1[[#This Row],[Debit/Credit]])</f>
        <v>0</v>
      </c>
    </row>
    <row r="134" spans="1:9" x14ac:dyDescent="0.35">
      <c r="A134" s="11">
        <v>44438.488888888889</v>
      </c>
      <c r="B134" t="s">
        <v>3</v>
      </c>
      <c r="C134" t="s">
        <v>7</v>
      </c>
      <c r="D134" t="s">
        <v>117</v>
      </c>
      <c r="E134" t="s">
        <v>14</v>
      </c>
      <c r="F134">
        <v>2250</v>
      </c>
      <c r="G134" s="1">
        <f>_xlfn.IFS([1]!expense_data_1[[#This Row],[Income/Expense]]="Expense",-[1]!expense_data_1[[#This Row],[Debit/Credit]],[1]!expense_data_1[[#This Row],[Income/Expense]]="Income",[1]!expense_data_1[[#This Row],[Debit/Credit]])</f>
        <v>2250</v>
      </c>
      <c r="H134">
        <f>_xlfn.IFS([1]!expense_data_1[[#This Row],[Income/Expense]]="Expense",[1]!expense_data_1[[#This Row],[Debit/Credit]],[1]!expense_data_1[[#This Row],[Income/Expense]]="Income",0)</f>
        <v>0</v>
      </c>
      <c r="I134">
        <f>_xlfn.IFS([1]!expense_data_1[[#This Row],[Income/Expense]]="Expense",0,[1]!expense_data_1[[#This Row],[Income/Expense]]="Income",[1]!expense_data_1[[#This Row],[Debit/Credit]])</f>
        <v>2250</v>
      </c>
    </row>
    <row r="135" spans="1:9" x14ac:dyDescent="0.35">
      <c r="A135" s="11">
        <v>44441.387499999997</v>
      </c>
      <c r="B135" t="s">
        <v>3</v>
      </c>
      <c r="C135" t="s">
        <v>21</v>
      </c>
      <c r="D135" t="s">
        <v>45</v>
      </c>
      <c r="E135" t="s">
        <v>6</v>
      </c>
      <c r="F135">
        <v>2099</v>
      </c>
      <c r="G135" s="1">
        <f>_xlfn.IFS([1]!expense_data_1[[#This Row],[Income/Expense]]="Expense",-[1]!expense_data_1[[#This Row],[Debit/Credit]],[1]!expense_data_1[[#This Row],[Income/Expense]]="Income",[1]!expense_data_1[[#This Row],[Debit/Credit]])</f>
        <v>-2099</v>
      </c>
      <c r="H135">
        <f>_xlfn.IFS([1]!expense_data_1[[#This Row],[Income/Expense]]="Expense",[1]!expense_data_1[[#This Row],[Debit/Credit]],[1]!expense_data_1[[#This Row],[Income/Expense]]="Income",0)</f>
        <v>2099</v>
      </c>
      <c r="I135">
        <f>_xlfn.IFS([1]!expense_data_1[[#This Row],[Income/Expense]]="Expense",0,[1]!expense_data_1[[#This Row],[Income/Expense]]="Income",[1]!expense_data_1[[#This Row],[Debit/Credit]])</f>
        <v>0</v>
      </c>
    </row>
    <row r="136" spans="1:9" x14ac:dyDescent="0.35">
      <c r="A136" s="11">
        <v>44442.765277777777</v>
      </c>
      <c r="B136" t="s">
        <v>3</v>
      </c>
      <c r="C136" t="s">
        <v>7</v>
      </c>
      <c r="D136" t="s">
        <v>13</v>
      </c>
      <c r="E136" t="s">
        <v>14</v>
      </c>
      <c r="F136">
        <v>100</v>
      </c>
      <c r="G136" s="1">
        <f>_xlfn.IFS([1]!expense_data_1[[#This Row],[Income/Expense]]="Expense",-[1]!expense_data_1[[#This Row],[Debit/Credit]],[1]!expense_data_1[[#This Row],[Income/Expense]]="Income",[1]!expense_data_1[[#This Row],[Debit/Credit]])</f>
        <v>100</v>
      </c>
      <c r="H136">
        <f>_xlfn.IFS([1]!expense_data_1[[#This Row],[Income/Expense]]="Expense",[1]!expense_data_1[[#This Row],[Debit/Credit]],[1]!expense_data_1[[#This Row],[Income/Expense]]="Income",0)</f>
        <v>0</v>
      </c>
      <c r="I136">
        <f>_xlfn.IFS([1]!expense_data_1[[#This Row],[Income/Expense]]="Expense",0,[1]!expense_data_1[[#This Row],[Income/Expense]]="Income",[1]!expense_data_1[[#This Row],[Debit/Credit]])</f>
        <v>100</v>
      </c>
    </row>
    <row r="137" spans="1:9" x14ac:dyDescent="0.35">
      <c r="A137" s="11">
        <v>44453.706944444442</v>
      </c>
      <c r="B137" t="s">
        <v>3</v>
      </c>
      <c r="C137" t="s">
        <v>7</v>
      </c>
      <c r="D137" t="s">
        <v>80</v>
      </c>
      <c r="E137" t="s">
        <v>14</v>
      </c>
      <c r="F137">
        <v>170</v>
      </c>
      <c r="G137" s="1">
        <f>_xlfn.IFS([1]!expense_data_1[[#This Row],[Income/Expense]]="Expense",-[1]!expense_data_1[[#This Row],[Debit/Credit]],[1]!expense_data_1[[#This Row],[Income/Expense]]="Income",[1]!expense_data_1[[#This Row],[Debit/Credit]])</f>
        <v>170</v>
      </c>
      <c r="H137">
        <f>_xlfn.IFS([1]!expense_data_1[[#This Row],[Income/Expense]]="Expense",[1]!expense_data_1[[#This Row],[Debit/Credit]],[1]!expense_data_1[[#This Row],[Income/Expense]]="Income",0)</f>
        <v>0</v>
      </c>
      <c r="I137">
        <f>_xlfn.IFS([1]!expense_data_1[[#This Row],[Income/Expense]]="Expense",0,[1]!expense_data_1[[#This Row],[Income/Expense]]="Income",[1]!expense_data_1[[#This Row],[Debit/Credit]])</f>
        <v>170</v>
      </c>
    </row>
    <row r="138" spans="1:9" x14ac:dyDescent="0.35">
      <c r="A138" s="11">
        <v>44462.895138888889</v>
      </c>
      <c r="B138" t="s">
        <v>3</v>
      </c>
      <c r="C138" t="s">
        <v>4</v>
      </c>
      <c r="D138" t="s">
        <v>73</v>
      </c>
      <c r="E138" t="s">
        <v>6</v>
      </c>
      <c r="F138">
        <v>300</v>
      </c>
      <c r="G138" s="1">
        <f>_xlfn.IFS([1]!expense_data_1[[#This Row],[Income/Expense]]="Expense",-[1]!expense_data_1[[#This Row],[Debit/Credit]],[1]!expense_data_1[[#This Row],[Income/Expense]]="Income",[1]!expense_data_1[[#This Row],[Debit/Credit]])</f>
        <v>-300</v>
      </c>
      <c r="H138">
        <f>_xlfn.IFS([1]!expense_data_1[[#This Row],[Income/Expense]]="Expense",[1]!expense_data_1[[#This Row],[Debit/Credit]],[1]!expense_data_1[[#This Row],[Income/Expense]]="Income",0)</f>
        <v>300</v>
      </c>
      <c r="I138">
        <f>_xlfn.IFS([1]!expense_data_1[[#This Row],[Income/Expense]]="Expense",0,[1]!expense_data_1[[#This Row],[Income/Expense]]="Income",[1]!expense_data_1[[#This Row],[Debit/Credit]])</f>
        <v>0</v>
      </c>
    </row>
    <row r="139" spans="1:9" x14ac:dyDescent="0.35">
      <c r="A139" s="11">
        <v>44462.90347222222</v>
      </c>
      <c r="B139" t="s">
        <v>3</v>
      </c>
      <c r="C139" t="s">
        <v>4</v>
      </c>
      <c r="D139" t="s">
        <v>9</v>
      </c>
      <c r="E139" t="s">
        <v>6</v>
      </c>
      <c r="F139">
        <v>465</v>
      </c>
      <c r="G139" s="1">
        <f>_xlfn.IFS([1]!expense_data_1[[#This Row],[Income/Expense]]="Expense",-[1]!expense_data_1[[#This Row],[Debit/Credit]],[1]!expense_data_1[[#This Row],[Income/Expense]]="Income",[1]!expense_data_1[[#This Row],[Debit/Credit]])</f>
        <v>-465</v>
      </c>
      <c r="H139">
        <f>_xlfn.IFS([1]!expense_data_1[[#This Row],[Income/Expense]]="Expense",[1]!expense_data_1[[#This Row],[Debit/Credit]],[1]!expense_data_1[[#This Row],[Income/Expense]]="Income",0)</f>
        <v>465</v>
      </c>
      <c r="I139">
        <f>_xlfn.IFS([1]!expense_data_1[[#This Row],[Income/Expense]]="Expense",0,[1]!expense_data_1[[#This Row],[Income/Expense]]="Income",[1]!expense_data_1[[#This Row],[Debit/Credit]])</f>
        <v>0</v>
      </c>
    </row>
    <row r="140" spans="1:9" x14ac:dyDescent="0.35">
      <c r="A140" s="11">
        <v>44462.90625</v>
      </c>
      <c r="B140" t="s">
        <v>3</v>
      </c>
      <c r="C140" t="s">
        <v>4</v>
      </c>
      <c r="D140" t="s">
        <v>72</v>
      </c>
      <c r="E140" t="s">
        <v>6</v>
      </c>
      <c r="F140">
        <v>40</v>
      </c>
      <c r="G140" s="1">
        <f>_xlfn.IFS([1]!expense_data_1[[#This Row],[Income/Expense]]="Expense",-[1]!expense_data_1[[#This Row],[Debit/Credit]],[1]!expense_data_1[[#This Row],[Income/Expense]]="Income",[1]!expense_data_1[[#This Row],[Debit/Credit]])</f>
        <v>-40</v>
      </c>
      <c r="H140">
        <f>_xlfn.IFS([1]!expense_data_1[[#This Row],[Income/Expense]]="Expense",[1]!expense_data_1[[#This Row],[Debit/Credit]],[1]!expense_data_1[[#This Row],[Income/Expense]]="Income",0)</f>
        <v>40</v>
      </c>
      <c r="I140">
        <f>_xlfn.IFS([1]!expense_data_1[[#This Row],[Income/Expense]]="Expense",0,[1]!expense_data_1[[#This Row],[Income/Expense]]="Income",[1]!expense_data_1[[#This Row],[Debit/Credit]])</f>
        <v>0</v>
      </c>
    </row>
    <row r="141" spans="1:9" x14ac:dyDescent="0.35">
      <c r="A141" s="11">
        <v>44463.588888888888</v>
      </c>
      <c r="B141" t="s">
        <v>3</v>
      </c>
      <c r="C141" t="s">
        <v>4</v>
      </c>
      <c r="D141" t="s">
        <v>63</v>
      </c>
      <c r="E141" t="s">
        <v>6</v>
      </c>
      <c r="F141">
        <v>133</v>
      </c>
      <c r="G141" s="1">
        <f>_xlfn.IFS([1]!expense_data_1[[#This Row],[Income/Expense]]="Expense",-[1]!expense_data_1[[#This Row],[Debit/Credit]],[1]!expense_data_1[[#This Row],[Income/Expense]]="Income",[1]!expense_data_1[[#This Row],[Debit/Credit]])</f>
        <v>-133</v>
      </c>
      <c r="H141">
        <f>_xlfn.IFS([1]!expense_data_1[[#This Row],[Income/Expense]]="Expense",[1]!expense_data_1[[#This Row],[Debit/Credit]],[1]!expense_data_1[[#This Row],[Income/Expense]]="Income",0)</f>
        <v>133</v>
      </c>
      <c r="I141">
        <f>_xlfn.IFS([1]!expense_data_1[[#This Row],[Income/Expense]]="Expense",0,[1]!expense_data_1[[#This Row],[Income/Expense]]="Income",[1]!expense_data_1[[#This Row],[Debit/Credit]])</f>
        <v>0</v>
      </c>
    </row>
    <row r="142" spans="1:9" x14ac:dyDescent="0.35">
      <c r="A142" s="11">
        <v>44463.845138888886</v>
      </c>
      <c r="B142" t="s">
        <v>3</v>
      </c>
      <c r="C142" t="s">
        <v>148</v>
      </c>
      <c r="D142" t="s">
        <v>149</v>
      </c>
      <c r="E142" t="s">
        <v>14</v>
      </c>
      <c r="F142">
        <v>55000</v>
      </c>
      <c r="G142" s="1">
        <f>_xlfn.IFS([1]!expense_data_1[[#This Row],[Income/Expense]]="Expense",-[1]!expense_data_1[[#This Row],[Debit/Credit]],[1]!expense_data_1[[#This Row],[Income/Expense]]="Income",[1]!expense_data_1[[#This Row],[Debit/Credit]])</f>
        <v>55000</v>
      </c>
      <c r="H142">
        <f>_xlfn.IFS([1]!expense_data_1[[#This Row],[Income/Expense]]="Expense",[1]!expense_data_1[[#This Row],[Debit/Credit]],[1]!expense_data_1[[#This Row],[Income/Expense]]="Income",0)</f>
        <v>0</v>
      </c>
      <c r="I142">
        <f>_xlfn.IFS([1]!expense_data_1[[#This Row],[Income/Expense]]="Expense",0,[1]!expense_data_1[[#This Row],[Income/Expense]]="Income",[1]!expense_data_1[[#This Row],[Debit/Credit]])</f>
        <v>55000</v>
      </c>
    </row>
    <row r="143" spans="1:9" x14ac:dyDescent="0.35">
      <c r="A143" s="11">
        <v>44464.388888888891</v>
      </c>
      <c r="B143" t="s">
        <v>3</v>
      </c>
      <c r="C143" t="s">
        <v>10</v>
      </c>
      <c r="D143" t="s">
        <v>70</v>
      </c>
      <c r="E143" t="s">
        <v>6</v>
      </c>
      <c r="F143">
        <v>3325</v>
      </c>
      <c r="G143" s="1">
        <f>_xlfn.IFS([1]!expense_data_1[[#This Row],[Income/Expense]]="Expense",-[1]!expense_data_1[[#This Row],[Debit/Credit]],[1]!expense_data_1[[#This Row],[Income/Expense]]="Income",[1]!expense_data_1[[#This Row],[Debit/Credit]])</f>
        <v>-3325</v>
      </c>
      <c r="H143">
        <f>_xlfn.IFS([1]!expense_data_1[[#This Row],[Income/Expense]]="Expense",[1]!expense_data_1[[#This Row],[Debit/Credit]],[1]!expense_data_1[[#This Row],[Income/Expense]]="Income",0)</f>
        <v>3325</v>
      </c>
      <c r="I143">
        <f>_xlfn.IFS([1]!expense_data_1[[#This Row],[Income/Expense]]="Expense",0,[1]!expense_data_1[[#This Row],[Income/Expense]]="Income",[1]!expense_data_1[[#This Row],[Debit/Credit]])</f>
        <v>0</v>
      </c>
    </row>
    <row r="144" spans="1:9" x14ac:dyDescent="0.35">
      <c r="A144" s="11">
        <v>44466.570138888892</v>
      </c>
      <c r="B144" t="s">
        <v>3</v>
      </c>
      <c r="C144" t="s">
        <v>7</v>
      </c>
      <c r="D144" t="s">
        <v>56</v>
      </c>
      <c r="E144" t="s">
        <v>6</v>
      </c>
      <c r="F144">
        <v>300</v>
      </c>
      <c r="G144" s="1">
        <f>_xlfn.IFS([1]!expense_data_1[[#This Row],[Income/Expense]]="Expense",-[1]!expense_data_1[[#This Row],[Debit/Credit]],[1]!expense_data_1[[#This Row],[Income/Expense]]="Income",[1]!expense_data_1[[#This Row],[Debit/Credit]])</f>
        <v>-300</v>
      </c>
      <c r="H144">
        <f>_xlfn.IFS([1]!expense_data_1[[#This Row],[Income/Expense]]="Expense",[1]!expense_data_1[[#This Row],[Debit/Credit]],[1]!expense_data_1[[#This Row],[Income/Expense]]="Income",0)</f>
        <v>300</v>
      </c>
      <c r="I144">
        <f>_xlfn.IFS([1]!expense_data_1[[#This Row],[Income/Expense]]="Expense",0,[1]!expense_data_1[[#This Row],[Income/Expense]]="Income",[1]!expense_data_1[[#This Row],[Debit/Credit]])</f>
        <v>0</v>
      </c>
    </row>
    <row r="145" spans="1:9" x14ac:dyDescent="0.35">
      <c r="A145" s="11">
        <v>44470.586111111108</v>
      </c>
      <c r="B145" t="s">
        <v>3</v>
      </c>
      <c r="C145" t="s">
        <v>4</v>
      </c>
      <c r="D145" t="s">
        <v>87</v>
      </c>
      <c r="E145" t="s">
        <v>6</v>
      </c>
      <c r="F145">
        <v>106</v>
      </c>
      <c r="G145" s="1">
        <f>_xlfn.IFS([1]!expense_data_1[[#This Row],[Income/Expense]]="Expense",-[1]!expense_data_1[[#This Row],[Debit/Credit]],[1]!expense_data_1[[#This Row],[Income/Expense]]="Income",[1]!expense_data_1[[#This Row],[Debit/Credit]])</f>
        <v>-106</v>
      </c>
      <c r="H145">
        <f>_xlfn.IFS([1]!expense_data_1[[#This Row],[Income/Expense]]="Expense",[1]!expense_data_1[[#This Row],[Debit/Credit]],[1]!expense_data_1[[#This Row],[Income/Expense]]="Income",0)</f>
        <v>106</v>
      </c>
      <c r="I145">
        <f>_xlfn.IFS([1]!expense_data_1[[#This Row],[Income/Expense]]="Expense",0,[1]!expense_data_1[[#This Row],[Income/Expense]]="Income",[1]!expense_data_1[[#This Row],[Debit/Credit]])</f>
        <v>0</v>
      </c>
    </row>
    <row r="146" spans="1:9" x14ac:dyDescent="0.35">
      <c r="A146" s="11">
        <v>44470.882638888892</v>
      </c>
      <c r="B146" t="s">
        <v>3</v>
      </c>
      <c r="C146" t="s">
        <v>148</v>
      </c>
      <c r="D146" t="s">
        <v>149</v>
      </c>
      <c r="E146" t="s">
        <v>14</v>
      </c>
      <c r="F146">
        <v>55140</v>
      </c>
      <c r="G146" s="1">
        <f>_xlfn.IFS([1]!expense_data_1[[#This Row],[Income/Expense]]="Expense",-[1]!expense_data_1[[#This Row],[Debit/Credit]],[1]!expense_data_1[[#This Row],[Income/Expense]]="Income",[1]!expense_data_1[[#This Row],[Debit/Credit]])</f>
        <v>55140</v>
      </c>
      <c r="H146">
        <f>_xlfn.IFS([1]!expense_data_1[[#This Row],[Income/Expense]]="Expense",[1]!expense_data_1[[#This Row],[Debit/Credit]],[1]!expense_data_1[[#This Row],[Income/Expense]]="Income",0)</f>
        <v>0</v>
      </c>
      <c r="I146">
        <f>_xlfn.IFS([1]!expense_data_1[[#This Row],[Income/Expense]]="Expense",0,[1]!expense_data_1[[#This Row],[Income/Expense]]="Income",[1]!expense_data_1[[#This Row],[Debit/Credit]])</f>
        <v>55140</v>
      </c>
    </row>
    <row r="147" spans="1:9" x14ac:dyDescent="0.35">
      <c r="A147" s="11">
        <v>44470.912499999999</v>
      </c>
      <c r="B147" t="s">
        <v>3</v>
      </c>
      <c r="C147" t="s">
        <v>7</v>
      </c>
      <c r="D147" t="s">
        <v>106</v>
      </c>
      <c r="E147" t="s">
        <v>14</v>
      </c>
      <c r="F147">
        <v>201</v>
      </c>
      <c r="G147" s="1">
        <f>_xlfn.IFS([1]!expense_data_1[[#This Row],[Income/Expense]]="Expense",-[1]!expense_data_1[[#This Row],[Debit/Credit]],[1]!expense_data_1[[#This Row],[Income/Expense]]="Income",[1]!expense_data_1[[#This Row],[Debit/Credit]])</f>
        <v>201</v>
      </c>
      <c r="H147">
        <f>_xlfn.IFS([1]!expense_data_1[[#This Row],[Income/Expense]]="Expense",[1]!expense_data_1[[#This Row],[Debit/Credit]],[1]!expense_data_1[[#This Row],[Income/Expense]]="Income",0)</f>
        <v>0</v>
      </c>
      <c r="I147">
        <f>_xlfn.IFS([1]!expense_data_1[[#This Row],[Income/Expense]]="Expense",0,[1]!expense_data_1[[#This Row],[Income/Expense]]="Income",[1]!expense_data_1[[#This Row],[Debit/Credit]])</f>
        <v>201</v>
      </c>
    </row>
    <row r="148" spans="1:9" x14ac:dyDescent="0.35">
      <c r="A148" s="11">
        <v>44471.387499999997</v>
      </c>
      <c r="B148" t="s">
        <v>3</v>
      </c>
      <c r="C148" t="s">
        <v>21</v>
      </c>
      <c r="D148" t="s">
        <v>45</v>
      </c>
      <c r="E148" t="s">
        <v>6</v>
      </c>
      <c r="F148">
        <v>2099</v>
      </c>
      <c r="G148" s="1">
        <f>_xlfn.IFS([1]!expense_data_1[[#This Row],[Income/Expense]]="Expense",-[1]!expense_data_1[[#This Row],[Debit/Credit]],[1]!expense_data_1[[#This Row],[Income/Expense]]="Income",[1]!expense_data_1[[#This Row],[Debit/Credit]])</f>
        <v>-2099</v>
      </c>
      <c r="H148">
        <f>_xlfn.IFS([1]!expense_data_1[[#This Row],[Income/Expense]]="Expense",[1]!expense_data_1[[#This Row],[Debit/Credit]],[1]!expense_data_1[[#This Row],[Income/Expense]]="Income",0)</f>
        <v>2099</v>
      </c>
      <c r="I148">
        <f>_xlfn.IFS([1]!expense_data_1[[#This Row],[Income/Expense]]="Expense",0,[1]!expense_data_1[[#This Row],[Income/Expense]]="Income",[1]!expense_data_1[[#This Row],[Debit/Credit]])</f>
        <v>0</v>
      </c>
    </row>
    <row r="149" spans="1:9" x14ac:dyDescent="0.35">
      <c r="A149" s="11">
        <v>44471.84375</v>
      </c>
      <c r="B149" t="s">
        <v>3</v>
      </c>
      <c r="C149" t="s">
        <v>4</v>
      </c>
      <c r="D149" t="s">
        <v>38</v>
      </c>
      <c r="E149" t="s">
        <v>6</v>
      </c>
      <c r="F149">
        <v>641</v>
      </c>
      <c r="G149" s="1">
        <f>_xlfn.IFS([1]!expense_data_1[[#This Row],[Income/Expense]]="Expense",-[1]!expense_data_1[[#This Row],[Debit/Credit]],[1]!expense_data_1[[#This Row],[Income/Expense]]="Income",[1]!expense_data_1[[#This Row],[Debit/Credit]])</f>
        <v>-641</v>
      </c>
      <c r="H149">
        <f>_xlfn.IFS([1]!expense_data_1[[#This Row],[Income/Expense]]="Expense",[1]!expense_data_1[[#This Row],[Debit/Credit]],[1]!expense_data_1[[#This Row],[Income/Expense]]="Income",0)</f>
        <v>641</v>
      </c>
      <c r="I149">
        <f>_xlfn.IFS([1]!expense_data_1[[#This Row],[Income/Expense]]="Expense",0,[1]!expense_data_1[[#This Row],[Income/Expense]]="Income",[1]!expense_data_1[[#This Row],[Debit/Credit]])</f>
        <v>0</v>
      </c>
    </row>
    <row r="150" spans="1:9" x14ac:dyDescent="0.35">
      <c r="A150" s="11">
        <v>44483.877083333333</v>
      </c>
      <c r="B150" t="s">
        <v>3</v>
      </c>
      <c r="C150" t="s">
        <v>4</v>
      </c>
      <c r="D150" t="s">
        <v>141</v>
      </c>
      <c r="E150" t="s">
        <v>6</v>
      </c>
      <c r="F150">
        <v>80</v>
      </c>
      <c r="G150" s="1">
        <f>_xlfn.IFS([1]!expense_data_1[[#This Row],[Income/Expense]]="Expense",-[1]!expense_data_1[[#This Row],[Debit/Credit]],[1]!expense_data_1[[#This Row],[Income/Expense]]="Income",[1]!expense_data_1[[#This Row],[Debit/Credit]])</f>
        <v>-80</v>
      </c>
      <c r="H150">
        <f>_xlfn.IFS([1]!expense_data_1[[#This Row],[Income/Expense]]="Expense",[1]!expense_data_1[[#This Row],[Debit/Credit]],[1]!expense_data_1[[#This Row],[Income/Expense]]="Income",0)</f>
        <v>80</v>
      </c>
      <c r="I150">
        <f>_xlfn.IFS([1]!expense_data_1[[#This Row],[Income/Expense]]="Expense",0,[1]!expense_data_1[[#This Row],[Income/Expense]]="Income",[1]!expense_data_1[[#This Row],[Debit/Credit]])</f>
        <v>0</v>
      </c>
    </row>
    <row r="151" spans="1:9" x14ac:dyDescent="0.35">
      <c r="A151" s="11">
        <v>44485.445833333331</v>
      </c>
      <c r="B151" t="s">
        <v>3</v>
      </c>
      <c r="C151" t="s">
        <v>4</v>
      </c>
      <c r="D151" t="s">
        <v>127</v>
      </c>
      <c r="E151" t="s">
        <v>6</v>
      </c>
      <c r="F151">
        <v>110</v>
      </c>
      <c r="G151" s="1">
        <f>_xlfn.IFS([1]!expense_data_1[[#This Row],[Income/Expense]]="Expense",-[1]!expense_data_1[[#This Row],[Debit/Credit]],[1]!expense_data_1[[#This Row],[Income/Expense]]="Income",[1]!expense_data_1[[#This Row],[Debit/Credit]])</f>
        <v>-110</v>
      </c>
      <c r="H151">
        <f>_xlfn.IFS([1]!expense_data_1[[#This Row],[Income/Expense]]="Expense",[1]!expense_data_1[[#This Row],[Debit/Credit]],[1]!expense_data_1[[#This Row],[Income/Expense]]="Income",0)</f>
        <v>110</v>
      </c>
      <c r="I151">
        <f>_xlfn.IFS([1]!expense_data_1[[#This Row],[Income/Expense]]="Expense",0,[1]!expense_data_1[[#This Row],[Income/Expense]]="Income",[1]!expense_data_1[[#This Row],[Debit/Credit]])</f>
        <v>0</v>
      </c>
    </row>
    <row r="152" spans="1:9" x14ac:dyDescent="0.35">
      <c r="A152" s="11">
        <v>44487.875694444447</v>
      </c>
      <c r="B152" t="s">
        <v>3</v>
      </c>
      <c r="C152" t="s">
        <v>7</v>
      </c>
      <c r="D152" t="s">
        <v>48</v>
      </c>
      <c r="E152" t="s">
        <v>6</v>
      </c>
      <c r="F152">
        <v>10000</v>
      </c>
      <c r="G152" s="1">
        <f>_xlfn.IFS([1]!expense_data_1[[#This Row],[Income/Expense]]="Expense",-[1]!expense_data_1[[#This Row],[Debit/Credit]],[1]!expense_data_1[[#This Row],[Income/Expense]]="Income",[1]!expense_data_1[[#This Row],[Debit/Credit]])</f>
        <v>-10000</v>
      </c>
      <c r="H152">
        <f>_xlfn.IFS([1]!expense_data_1[[#This Row],[Income/Expense]]="Expense",[1]!expense_data_1[[#This Row],[Debit/Credit]],[1]!expense_data_1[[#This Row],[Income/Expense]]="Income",0)</f>
        <v>10000</v>
      </c>
      <c r="I152">
        <f>_xlfn.IFS([1]!expense_data_1[[#This Row],[Income/Expense]]="Expense",0,[1]!expense_data_1[[#This Row],[Income/Expense]]="Income",[1]!expense_data_1[[#This Row],[Debit/Credit]])</f>
        <v>0</v>
      </c>
    </row>
    <row r="153" spans="1:9" x14ac:dyDescent="0.35">
      <c r="A153" s="11">
        <v>44496.522916666669</v>
      </c>
      <c r="B153" t="s">
        <v>3</v>
      </c>
      <c r="C153" t="s">
        <v>7</v>
      </c>
      <c r="D153" t="s">
        <v>122</v>
      </c>
      <c r="E153" t="s">
        <v>14</v>
      </c>
      <c r="F153">
        <v>40</v>
      </c>
      <c r="G153" s="1">
        <f>_xlfn.IFS([1]!expense_data_1[[#This Row],[Income/Expense]]="Expense",-[1]!expense_data_1[[#This Row],[Debit/Credit]],[1]!expense_data_1[[#This Row],[Income/Expense]]="Income",[1]!expense_data_1[[#This Row],[Debit/Credit]])</f>
        <v>40</v>
      </c>
      <c r="H153">
        <f>_xlfn.IFS([1]!expense_data_1[[#This Row],[Income/Expense]]="Expense",[1]!expense_data_1[[#This Row],[Debit/Credit]],[1]!expense_data_1[[#This Row],[Income/Expense]]="Income",0)</f>
        <v>0</v>
      </c>
      <c r="I153">
        <f>_xlfn.IFS([1]!expense_data_1[[#This Row],[Income/Expense]]="Expense",0,[1]!expense_data_1[[#This Row],[Income/Expense]]="Income",[1]!expense_data_1[[#This Row],[Debit/Credit]])</f>
        <v>40</v>
      </c>
    </row>
    <row r="154" spans="1:9" x14ac:dyDescent="0.35">
      <c r="A154" s="11">
        <v>44499.489583333336</v>
      </c>
      <c r="B154" t="s">
        <v>3</v>
      </c>
      <c r="C154" t="s">
        <v>7</v>
      </c>
      <c r="D154" t="s">
        <v>109</v>
      </c>
      <c r="E154" t="s">
        <v>14</v>
      </c>
      <c r="F154">
        <v>20</v>
      </c>
      <c r="G154" s="1">
        <f>_xlfn.IFS([1]!expense_data_1[[#This Row],[Income/Expense]]="Expense",-[1]!expense_data_1[[#This Row],[Debit/Credit]],[1]!expense_data_1[[#This Row],[Income/Expense]]="Income",[1]!expense_data_1[[#This Row],[Debit/Credit]])</f>
        <v>20</v>
      </c>
      <c r="H154">
        <f>_xlfn.IFS([1]!expense_data_1[[#This Row],[Income/Expense]]="Expense",[1]!expense_data_1[[#This Row],[Debit/Credit]],[1]!expense_data_1[[#This Row],[Income/Expense]]="Income",0)</f>
        <v>0</v>
      </c>
      <c r="I154">
        <f>_xlfn.IFS([1]!expense_data_1[[#This Row],[Income/Expense]]="Expense",0,[1]!expense_data_1[[#This Row],[Income/Expense]]="Income",[1]!expense_data_1[[#This Row],[Debit/Credit]])</f>
        <v>20</v>
      </c>
    </row>
    <row r="155" spans="1:9" x14ac:dyDescent="0.35">
      <c r="A155" s="11">
        <v>44499.489583333336</v>
      </c>
      <c r="B155" t="s">
        <v>3</v>
      </c>
      <c r="C155" t="s">
        <v>10</v>
      </c>
      <c r="D155" t="s">
        <v>119</v>
      </c>
      <c r="E155" t="s">
        <v>6</v>
      </c>
      <c r="F155">
        <v>286</v>
      </c>
      <c r="G155" s="1">
        <f>_xlfn.IFS([1]!expense_data_1[[#This Row],[Income/Expense]]="Expense",-[1]!expense_data_1[[#This Row],[Debit/Credit]],[1]!expense_data_1[[#This Row],[Income/Expense]]="Income",[1]!expense_data_1[[#This Row],[Debit/Credit]])</f>
        <v>-286</v>
      </c>
      <c r="H155">
        <f>_xlfn.IFS([1]!expense_data_1[[#This Row],[Income/Expense]]="Expense",[1]!expense_data_1[[#This Row],[Debit/Credit]],[1]!expense_data_1[[#This Row],[Income/Expense]]="Income",0)</f>
        <v>286</v>
      </c>
      <c r="I155">
        <f>_xlfn.IFS([1]!expense_data_1[[#This Row],[Income/Expense]]="Expense",0,[1]!expense_data_1[[#This Row],[Income/Expense]]="Income",[1]!expense_data_1[[#This Row],[Debit/Credit]])</f>
        <v>0</v>
      </c>
    </row>
    <row r="156" spans="1:9" x14ac:dyDescent="0.35">
      <c r="A156" s="11">
        <v>44499.526388888888</v>
      </c>
      <c r="B156" t="s">
        <v>3</v>
      </c>
      <c r="C156" t="s">
        <v>10</v>
      </c>
      <c r="D156" t="s">
        <v>116</v>
      </c>
      <c r="E156" t="s">
        <v>6</v>
      </c>
      <c r="F156">
        <v>199</v>
      </c>
      <c r="G156" s="1">
        <f>_xlfn.IFS([1]!expense_data_1[[#This Row],[Income/Expense]]="Expense",-[1]!expense_data_1[[#This Row],[Debit/Credit]],[1]!expense_data_1[[#This Row],[Income/Expense]]="Income",[1]!expense_data_1[[#This Row],[Debit/Credit]])</f>
        <v>-199</v>
      </c>
      <c r="H156">
        <f>_xlfn.IFS([1]!expense_data_1[[#This Row],[Income/Expense]]="Expense",[1]!expense_data_1[[#This Row],[Debit/Credit]],[1]!expense_data_1[[#This Row],[Income/Expense]]="Income",0)</f>
        <v>199</v>
      </c>
      <c r="I156">
        <f>_xlfn.IFS([1]!expense_data_1[[#This Row],[Income/Expense]]="Expense",0,[1]!expense_data_1[[#This Row],[Income/Expense]]="Income",[1]!expense_data_1[[#This Row],[Debit/Credit]])</f>
        <v>0</v>
      </c>
    </row>
    <row r="157" spans="1:9" x14ac:dyDescent="0.35">
      <c r="A157" s="11">
        <v>44501.588194444441</v>
      </c>
      <c r="B157" t="s">
        <v>3</v>
      </c>
      <c r="C157" t="s">
        <v>4</v>
      </c>
      <c r="D157" t="s">
        <v>86</v>
      </c>
      <c r="E157" t="s">
        <v>6</v>
      </c>
      <c r="F157">
        <v>135.5</v>
      </c>
      <c r="G157" s="1">
        <f>_xlfn.IFS([1]!expense_data_1[[#This Row],[Income/Expense]]="Expense",-[1]!expense_data_1[[#This Row],[Debit/Credit]],[1]!expense_data_1[[#This Row],[Income/Expense]]="Income",[1]!expense_data_1[[#This Row],[Debit/Credit]])</f>
        <v>-135.5</v>
      </c>
      <c r="H157">
        <f>_xlfn.IFS([1]!expense_data_1[[#This Row],[Income/Expense]]="Expense",[1]!expense_data_1[[#This Row],[Debit/Credit]],[1]!expense_data_1[[#This Row],[Income/Expense]]="Income",0)</f>
        <v>135.5</v>
      </c>
      <c r="I157">
        <f>_xlfn.IFS([1]!expense_data_1[[#This Row],[Income/Expense]]="Expense",0,[1]!expense_data_1[[#This Row],[Income/Expense]]="Income",[1]!expense_data_1[[#This Row],[Debit/Credit]])</f>
        <v>0</v>
      </c>
    </row>
    <row r="158" spans="1:9" x14ac:dyDescent="0.35">
      <c r="A158" s="11">
        <v>44502.387499999997</v>
      </c>
      <c r="B158" t="s">
        <v>3</v>
      </c>
      <c r="C158" t="s">
        <v>21</v>
      </c>
      <c r="D158" t="s">
        <v>45</v>
      </c>
      <c r="E158" t="s">
        <v>6</v>
      </c>
      <c r="F158">
        <v>4099</v>
      </c>
      <c r="G158" s="1">
        <f>_xlfn.IFS([1]!expense_data_1[[#This Row],[Income/Expense]]="Expense",-[1]!expense_data_1[[#This Row],[Debit/Credit]],[1]!expense_data_1[[#This Row],[Income/Expense]]="Income",[1]!expense_data_1[[#This Row],[Debit/Credit]])</f>
        <v>-4099</v>
      </c>
      <c r="H158">
        <f>_xlfn.IFS([1]!expense_data_1[[#This Row],[Income/Expense]]="Expense",[1]!expense_data_1[[#This Row],[Debit/Credit]],[1]!expense_data_1[[#This Row],[Income/Expense]]="Income",0)</f>
        <v>4099</v>
      </c>
      <c r="I158">
        <f>_xlfn.IFS([1]!expense_data_1[[#This Row],[Income/Expense]]="Expense",0,[1]!expense_data_1[[#This Row],[Income/Expense]]="Income",[1]!expense_data_1[[#This Row],[Debit/Credit]])</f>
        <v>0</v>
      </c>
    </row>
    <row r="159" spans="1:9" x14ac:dyDescent="0.35">
      <c r="A159" s="11">
        <v>44502.945138888892</v>
      </c>
      <c r="B159" t="s">
        <v>3</v>
      </c>
      <c r="C159" t="s">
        <v>4</v>
      </c>
      <c r="D159" t="s">
        <v>44</v>
      </c>
      <c r="E159" t="s">
        <v>6</v>
      </c>
      <c r="F159">
        <v>373</v>
      </c>
      <c r="G159" s="1">
        <f>_xlfn.IFS([1]!expense_data_1[[#This Row],[Income/Expense]]="Expense",-[1]!expense_data_1[[#This Row],[Debit/Credit]],[1]!expense_data_1[[#This Row],[Income/Expense]]="Income",[1]!expense_data_1[[#This Row],[Debit/Credit]])</f>
        <v>-373</v>
      </c>
      <c r="H159">
        <f>_xlfn.IFS([1]!expense_data_1[[#This Row],[Income/Expense]]="Expense",[1]!expense_data_1[[#This Row],[Debit/Credit]],[1]!expense_data_1[[#This Row],[Income/Expense]]="Income",0)</f>
        <v>373</v>
      </c>
      <c r="I159">
        <f>_xlfn.IFS([1]!expense_data_1[[#This Row],[Income/Expense]]="Expense",0,[1]!expense_data_1[[#This Row],[Income/Expense]]="Income",[1]!expense_data_1[[#This Row],[Debit/Credit]])</f>
        <v>0</v>
      </c>
    </row>
    <row r="160" spans="1:9" x14ac:dyDescent="0.35">
      <c r="A160" s="11">
        <v>44513.798611111109</v>
      </c>
      <c r="B160" t="s">
        <v>3</v>
      </c>
      <c r="C160" t="s">
        <v>7</v>
      </c>
      <c r="D160" t="s">
        <v>15</v>
      </c>
      <c r="E160" t="s">
        <v>14</v>
      </c>
      <c r="F160">
        <v>1000</v>
      </c>
      <c r="G160" s="1">
        <f>_xlfn.IFS([1]!expense_data_1[[#This Row],[Income/Expense]]="Expense",-[1]!expense_data_1[[#This Row],[Debit/Credit]],[1]!expense_data_1[[#This Row],[Income/Expense]]="Income",[1]!expense_data_1[[#This Row],[Debit/Credit]])</f>
        <v>1000</v>
      </c>
      <c r="H160">
        <f>_xlfn.IFS([1]!expense_data_1[[#This Row],[Income/Expense]]="Expense",[1]!expense_data_1[[#This Row],[Debit/Credit]],[1]!expense_data_1[[#This Row],[Income/Expense]]="Income",0)</f>
        <v>0</v>
      </c>
      <c r="I160">
        <f>_xlfn.IFS([1]!expense_data_1[[#This Row],[Income/Expense]]="Expense",0,[1]!expense_data_1[[#This Row],[Income/Expense]]="Income",[1]!expense_data_1[[#This Row],[Debit/Credit]])</f>
        <v>1000</v>
      </c>
    </row>
    <row r="161" spans="1:9" x14ac:dyDescent="0.35">
      <c r="A161" s="11">
        <v>44514.70416666667</v>
      </c>
      <c r="B161" t="s">
        <v>3</v>
      </c>
      <c r="C161" t="s">
        <v>4</v>
      </c>
      <c r="D161" t="s">
        <v>84</v>
      </c>
      <c r="E161" t="s">
        <v>6</v>
      </c>
      <c r="F161">
        <v>1530</v>
      </c>
      <c r="G161" s="1">
        <f>_xlfn.IFS([1]!expense_data_1[[#This Row],[Income/Expense]]="Expense",-[1]!expense_data_1[[#This Row],[Debit/Credit]],[1]!expense_data_1[[#This Row],[Income/Expense]]="Income",[1]!expense_data_1[[#This Row],[Debit/Credit]])</f>
        <v>-1530</v>
      </c>
      <c r="H161">
        <f>_xlfn.IFS([1]!expense_data_1[[#This Row],[Income/Expense]]="Expense",[1]!expense_data_1[[#This Row],[Debit/Credit]],[1]!expense_data_1[[#This Row],[Income/Expense]]="Income",0)</f>
        <v>1530</v>
      </c>
      <c r="I161">
        <f>_xlfn.IFS([1]!expense_data_1[[#This Row],[Income/Expense]]="Expense",0,[1]!expense_data_1[[#This Row],[Income/Expense]]="Income",[1]!expense_data_1[[#This Row],[Debit/Credit]])</f>
        <v>0</v>
      </c>
    </row>
    <row r="162" spans="1:9" x14ac:dyDescent="0.35">
      <c r="A162" s="11">
        <v>44514.70416666667</v>
      </c>
      <c r="B162" t="s">
        <v>3</v>
      </c>
      <c r="C162" t="s">
        <v>7</v>
      </c>
      <c r="D162" t="s">
        <v>83</v>
      </c>
      <c r="E162" t="s">
        <v>14</v>
      </c>
      <c r="F162">
        <v>340</v>
      </c>
      <c r="G162" s="1">
        <f>_xlfn.IFS([1]!expense_data_1[[#This Row],[Income/Expense]]="Expense",-[1]!expense_data_1[[#This Row],[Debit/Credit]],[1]!expense_data_1[[#This Row],[Income/Expense]]="Income",[1]!expense_data_1[[#This Row],[Debit/Credit]])</f>
        <v>340</v>
      </c>
      <c r="H162">
        <f>_xlfn.IFS([1]!expense_data_1[[#This Row],[Income/Expense]]="Expense",[1]!expense_data_1[[#This Row],[Debit/Credit]],[1]!expense_data_1[[#This Row],[Income/Expense]]="Income",0)</f>
        <v>0</v>
      </c>
      <c r="I162">
        <f>_xlfn.IFS([1]!expense_data_1[[#This Row],[Income/Expense]]="Expense",0,[1]!expense_data_1[[#This Row],[Income/Expense]]="Income",[1]!expense_data_1[[#This Row],[Debit/Credit]])</f>
        <v>340</v>
      </c>
    </row>
    <row r="163" spans="1:9" x14ac:dyDescent="0.35">
      <c r="A163" s="11">
        <v>44514.704861111109</v>
      </c>
      <c r="B163" t="s">
        <v>3</v>
      </c>
      <c r="C163" t="s">
        <v>103</v>
      </c>
      <c r="D163" t="s">
        <v>149</v>
      </c>
      <c r="E163" t="s">
        <v>14</v>
      </c>
      <c r="F163">
        <v>55240</v>
      </c>
      <c r="G163" s="1">
        <f>_xlfn.IFS([1]!expense_data_1[[#This Row],[Income/Expense]]="Expense",-[1]!expense_data_1[[#This Row],[Debit/Credit]],[1]!expense_data_1[[#This Row],[Income/Expense]]="Income",[1]!expense_data_1[[#This Row],[Debit/Credit]])</f>
        <v>55240</v>
      </c>
      <c r="H163">
        <f>_xlfn.IFS([1]!expense_data_1[[#This Row],[Income/Expense]]="Expense",[1]!expense_data_1[[#This Row],[Debit/Credit]],[1]!expense_data_1[[#This Row],[Income/Expense]]="Income",0)</f>
        <v>0</v>
      </c>
      <c r="I163">
        <f>_xlfn.IFS([1]!expense_data_1[[#This Row],[Income/Expense]]="Expense",0,[1]!expense_data_1[[#This Row],[Income/Expense]]="Income",[1]!expense_data_1[[#This Row],[Debit/Credit]])</f>
        <v>55240</v>
      </c>
    </row>
    <row r="164" spans="1:9" x14ac:dyDescent="0.35">
      <c r="A164" s="11">
        <v>44514.705555555556</v>
      </c>
      <c r="B164" t="s">
        <v>3</v>
      </c>
      <c r="C164" t="s">
        <v>7</v>
      </c>
      <c r="D164" t="s">
        <v>81</v>
      </c>
      <c r="E164" t="s">
        <v>14</v>
      </c>
      <c r="F164">
        <v>70</v>
      </c>
      <c r="G164" s="1">
        <f>_xlfn.IFS([1]!expense_data_1[[#This Row],[Income/Expense]]="Expense",-[1]!expense_data_1[[#This Row],[Debit/Credit]],[1]!expense_data_1[[#This Row],[Income/Expense]]="Income",[1]!expense_data_1[[#This Row],[Debit/Credit]])</f>
        <v>70</v>
      </c>
      <c r="H164">
        <f>_xlfn.IFS([1]!expense_data_1[[#This Row],[Income/Expense]]="Expense",[1]!expense_data_1[[#This Row],[Debit/Credit]],[1]!expense_data_1[[#This Row],[Income/Expense]]="Income",0)</f>
        <v>0</v>
      </c>
      <c r="I164">
        <f>_xlfn.IFS([1]!expense_data_1[[#This Row],[Income/Expense]]="Expense",0,[1]!expense_data_1[[#This Row],[Income/Expense]]="Income",[1]!expense_data_1[[#This Row],[Debit/Credit]])</f>
        <v>70</v>
      </c>
    </row>
    <row r="165" spans="1:9" x14ac:dyDescent="0.35">
      <c r="A165" s="11">
        <v>44518.540972222225</v>
      </c>
      <c r="B165" t="s">
        <v>3</v>
      </c>
      <c r="C165" t="s">
        <v>7</v>
      </c>
      <c r="D165" t="s">
        <v>15</v>
      </c>
      <c r="E165" t="s">
        <v>14</v>
      </c>
      <c r="F165">
        <v>1000</v>
      </c>
      <c r="G165" s="1">
        <f>_xlfn.IFS([1]!expense_data_1[[#This Row],[Income/Expense]]="Expense",-[1]!expense_data_1[[#This Row],[Debit/Credit]],[1]!expense_data_1[[#This Row],[Income/Expense]]="Income",[1]!expense_data_1[[#This Row],[Debit/Credit]])</f>
        <v>1000</v>
      </c>
      <c r="H165">
        <f>_xlfn.IFS([1]!expense_data_1[[#This Row],[Income/Expense]]="Expense",[1]!expense_data_1[[#This Row],[Debit/Credit]],[1]!expense_data_1[[#This Row],[Income/Expense]]="Income",0)</f>
        <v>0</v>
      </c>
      <c r="I165">
        <f>_xlfn.IFS([1]!expense_data_1[[#This Row],[Income/Expense]]="Expense",0,[1]!expense_data_1[[#This Row],[Income/Expense]]="Income",[1]!expense_data_1[[#This Row],[Debit/Credit]])</f>
        <v>1000</v>
      </c>
    </row>
    <row r="166" spans="1:9" x14ac:dyDescent="0.35">
      <c r="A166" s="11">
        <v>44527.77847222222</v>
      </c>
      <c r="B166" t="s">
        <v>3</v>
      </c>
      <c r="C166" t="s">
        <v>10</v>
      </c>
      <c r="D166" t="s">
        <v>146</v>
      </c>
      <c r="E166" t="s">
        <v>6</v>
      </c>
      <c r="F166">
        <v>35</v>
      </c>
      <c r="G166" s="1">
        <f>_xlfn.IFS([1]!expense_data_1[[#This Row],[Income/Expense]]="Expense",-[1]!expense_data_1[[#This Row],[Debit/Credit]],[1]!expense_data_1[[#This Row],[Income/Expense]]="Income",[1]!expense_data_1[[#This Row],[Debit/Credit]])</f>
        <v>-35</v>
      </c>
      <c r="H166">
        <f>_xlfn.IFS([1]!expense_data_1[[#This Row],[Income/Expense]]="Expense",[1]!expense_data_1[[#This Row],[Debit/Credit]],[1]!expense_data_1[[#This Row],[Income/Expense]]="Income",0)</f>
        <v>35</v>
      </c>
      <c r="I166">
        <f>_xlfn.IFS([1]!expense_data_1[[#This Row],[Income/Expense]]="Expense",0,[1]!expense_data_1[[#This Row],[Income/Expense]]="Income",[1]!expense_data_1[[#This Row],[Debit/Credit]])</f>
        <v>0</v>
      </c>
    </row>
    <row r="167" spans="1:9" x14ac:dyDescent="0.35">
      <c r="A167" s="11">
        <v>44527.94027777778</v>
      </c>
      <c r="B167" t="s">
        <v>3</v>
      </c>
      <c r="C167" t="s">
        <v>4</v>
      </c>
      <c r="D167" t="s">
        <v>145</v>
      </c>
      <c r="E167" t="s">
        <v>6</v>
      </c>
      <c r="F167">
        <v>130</v>
      </c>
      <c r="G167" s="1">
        <f>_xlfn.IFS([1]!expense_data_1[[#This Row],[Income/Expense]]="Expense",-[1]!expense_data_1[[#This Row],[Debit/Credit]],[1]!expense_data_1[[#This Row],[Income/Expense]]="Income",[1]!expense_data_1[[#This Row],[Debit/Credit]])</f>
        <v>-130</v>
      </c>
      <c r="H167">
        <f>_xlfn.IFS([1]!expense_data_1[[#This Row],[Income/Expense]]="Expense",[1]!expense_data_1[[#This Row],[Debit/Credit]],[1]!expense_data_1[[#This Row],[Income/Expense]]="Income",0)</f>
        <v>130</v>
      </c>
      <c r="I167">
        <f>_xlfn.IFS([1]!expense_data_1[[#This Row],[Income/Expense]]="Expense",0,[1]!expense_data_1[[#This Row],[Income/Expense]]="Income",[1]!expense_data_1[[#This Row],[Debit/Credit]])</f>
        <v>0</v>
      </c>
    </row>
    <row r="168" spans="1:9" x14ac:dyDescent="0.35">
      <c r="A168" s="11">
        <v>44527.968055555553</v>
      </c>
      <c r="B168" t="s">
        <v>3</v>
      </c>
      <c r="C168" t="s">
        <v>4</v>
      </c>
      <c r="D168" t="s">
        <v>145</v>
      </c>
      <c r="E168" t="s">
        <v>6</v>
      </c>
      <c r="F168">
        <v>120</v>
      </c>
      <c r="G168" s="1">
        <f>_xlfn.IFS([1]!expense_data_1[[#This Row],[Income/Expense]]="Expense",-[1]!expense_data_1[[#This Row],[Debit/Credit]],[1]!expense_data_1[[#This Row],[Income/Expense]]="Income",[1]!expense_data_1[[#This Row],[Debit/Credit]])</f>
        <v>-120</v>
      </c>
      <c r="H168">
        <f>_xlfn.IFS([1]!expense_data_1[[#This Row],[Income/Expense]]="Expense",[1]!expense_data_1[[#This Row],[Debit/Credit]],[1]!expense_data_1[[#This Row],[Income/Expense]]="Income",0)</f>
        <v>120</v>
      </c>
      <c r="I168">
        <f>_xlfn.IFS([1]!expense_data_1[[#This Row],[Income/Expense]]="Expense",0,[1]!expense_data_1[[#This Row],[Income/Expense]]="Income",[1]!expense_data_1[[#This Row],[Debit/Credit]])</f>
        <v>0</v>
      </c>
    </row>
    <row r="169" spans="1:9" x14ac:dyDescent="0.35">
      <c r="A169" s="11">
        <v>44528.548611111109</v>
      </c>
      <c r="B169" t="s">
        <v>3</v>
      </c>
      <c r="C169" t="s">
        <v>4</v>
      </c>
      <c r="D169" t="s">
        <v>144</v>
      </c>
      <c r="E169" t="s">
        <v>6</v>
      </c>
      <c r="F169">
        <v>269.39999999999998</v>
      </c>
      <c r="G169" s="1">
        <f>_xlfn.IFS([1]!expense_data_1[[#This Row],[Income/Expense]]="Expense",-[1]!expense_data_1[[#This Row],[Debit/Credit]],[1]!expense_data_1[[#This Row],[Income/Expense]]="Income",[1]!expense_data_1[[#This Row],[Debit/Credit]])</f>
        <v>-269.39999999999998</v>
      </c>
      <c r="H169">
        <f>_xlfn.IFS([1]!expense_data_1[[#This Row],[Income/Expense]]="Expense",[1]!expense_data_1[[#This Row],[Debit/Credit]],[1]!expense_data_1[[#This Row],[Income/Expense]]="Income",0)</f>
        <v>269.39999999999998</v>
      </c>
      <c r="I169">
        <f>_xlfn.IFS([1]!expense_data_1[[#This Row],[Income/Expense]]="Expense",0,[1]!expense_data_1[[#This Row],[Income/Expense]]="Income",[1]!expense_data_1[[#This Row],[Debit/Credit]])</f>
        <v>0</v>
      </c>
    </row>
    <row r="170" spans="1:9" x14ac:dyDescent="0.35">
      <c r="A170" s="11">
        <v>44528.832638888889</v>
      </c>
      <c r="B170" t="s">
        <v>3</v>
      </c>
      <c r="C170" t="s">
        <v>4</v>
      </c>
      <c r="D170" t="s">
        <v>71</v>
      </c>
      <c r="E170" t="s">
        <v>6</v>
      </c>
      <c r="F170">
        <v>94</v>
      </c>
      <c r="G170" s="1">
        <f>_xlfn.IFS([1]!expense_data_1[[#This Row],[Income/Expense]]="Expense",-[1]!expense_data_1[[#This Row],[Debit/Credit]],[1]!expense_data_1[[#This Row],[Income/Expense]]="Income",[1]!expense_data_1[[#This Row],[Debit/Credit]])</f>
        <v>-94</v>
      </c>
      <c r="H170">
        <f>_xlfn.IFS([1]!expense_data_1[[#This Row],[Income/Expense]]="Expense",[1]!expense_data_1[[#This Row],[Debit/Credit]],[1]!expense_data_1[[#This Row],[Income/Expense]]="Income",0)</f>
        <v>94</v>
      </c>
      <c r="I170">
        <f>_xlfn.IFS([1]!expense_data_1[[#This Row],[Income/Expense]]="Expense",0,[1]!expense_data_1[[#This Row],[Income/Expense]]="Income",[1]!expense_data_1[[#This Row],[Debit/Credit]])</f>
        <v>0</v>
      </c>
    </row>
    <row r="171" spans="1:9" x14ac:dyDescent="0.35">
      <c r="A171" s="11">
        <v>44529.395138888889</v>
      </c>
      <c r="B171" t="s">
        <v>3</v>
      </c>
      <c r="C171" t="s">
        <v>4</v>
      </c>
      <c r="D171" t="s">
        <v>142</v>
      </c>
      <c r="E171" t="s">
        <v>6</v>
      </c>
      <c r="F171">
        <v>40</v>
      </c>
      <c r="G171" s="1">
        <f>_xlfn.IFS([1]!expense_data_1[[#This Row],[Income/Expense]]="Expense",-[1]!expense_data_1[[#This Row],[Debit/Credit]],[1]!expense_data_1[[#This Row],[Income/Expense]]="Income",[1]!expense_data_1[[#This Row],[Debit/Credit]])</f>
        <v>-40</v>
      </c>
      <c r="H171">
        <f>_xlfn.IFS([1]!expense_data_1[[#This Row],[Income/Expense]]="Expense",[1]!expense_data_1[[#This Row],[Debit/Credit]],[1]!expense_data_1[[#This Row],[Income/Expense]]="Income",0)</f>
        <v>40</v>
      </c>
      <c r="I171">
        <f>_xlfn.IFS([1]!expense_data_1[[#This Row],[Income/Expense]]="Expense",0,[1]!expense_data_1[[#This Row],[Income/Expense]]="Income",[1]!expense_data_1[[#This Row],[Debit/Credit]])</f>
        <v>0</v>
      </c>
    </row>
    <row r="172" spans="1:9" x14ac:dyDescent="0.35">
      <c r="A172" s="11">
        <v>44529.839583333334</v>
      </c>
      <c r="B172" t="s">
        <v>3</v>
      </c>
      <c r="C172" t="s">
        <v>4</v>
      </c>
      <c r="D172" t="s">
        <v>141</v>
      </c>
      <c r="E172" t="s">
        <v>6</v>
      </c>
      <c r="F172">
        <v>40</v>
      </c>
      <c r="G172" s="1">
        <f>_xlfn.IFS([1]!expense_data_1[[#This Row],[Income/Expense]]="Expense",-[1]!expense_data_1[[#This Row],[Debit/Credit]],[1]!expense_data_1[[#This Row],[Income/Expense]]="Income",[1]!expense_data_1[[#This Row],[Debit/Credit]])</f>
        <v>-40</v>
      </c>
      <c r="H172">
        <f>_xlfn.IFS([1]!expense_data_1[[#This Row],[Income/Expense]]="Expense",[1]!expense_data_1[[#This Row],[Debit/Credit]],[1]!expense_data_1[[#This Row],[Income/Expense]]="Income",0)</f>
        <v>40</v>
      </c>
      <c r="I172">
        <f>_xlfn.IFS([1]!expense_data_1[[#This Row],[Income/Expense]]="Expense",0,[1]!expense_data_1[[#This Row],[Income/Expense]]="Income",[1]!expense_data_1[[#This Row],[Debit/Credit]])</f>
        <v>0</v>
      </c>
    </row>
    <row r="173" spans="1:9" x14ac:dyDescent="0.35">
      <c r="A173" s="11">
        <v>44529.865972222222</v>
      </c>
      <c r="B173" t="s">
        <v>3</v>
      </c>
      <c r="C173" t="s">
        <v>4</v>
      </c>
      <c r="D173" t="s">
        <v>63</v>
      </c>
      <c r="E173" t="s">
        <v>6</v>
      </c>
      <c r="F173">
        <v>40</v>
      </c>
      <c r="G173" s="1">
        <f>_xlfn.IFS([1]!expense_data_1[[#This Row],[Income/Expense]]="Expense",-[1]!expense_data_1[[#This Row],[Debit/Credit]],[1]!expense_data_1[[#This Row],[Income/Expense]]="Income",[1]!expense_data_1[[#This Row],[Debit/Credit]])</f>
        <v>-40</v>
      </c>
      <c r="H173">
        <f>_xlfn.IFS([1]!expense_data_1[[#This Row],[Income/Expense]]="Expense",[1]!expense_data_1[[#This Row],[Debit/Credit]],[1]!expense_data_1[[#This Row],[Income/Expense]]="Income",0)</f>
        <v>40</v>
      </c>
      <c r="I173">
        <f>_xlfn.IFS([1]!expense_data_1[[#This Row],[Income/Expense]]="Expense",0,[1]!expense_data_1[[#This Row],[Income/Expense]]="Income",[1]!expense_data_1[[#This Row],[Debit/Credit]])</f>
        <v>0</v>
      </c>
    </row>
    <row r="174" spans="1:9" x14ac:dyDescent="0.35">
      <c r="A174" s="11">
        <v>44529.865972222222</v>
      </c>
      <c r="B174" t="s">
        <v>3</v>
      </c>
      <c r="C174" t="s">
        <v>4</v>
      </c>
      <c r="D174" t="s">
        <v>9</v>
      </c>
      <c r="E174" t="s">
        <v>6</v>
      </c>
      <c r="F174">
        <v>50</v>
      </c>
      <c r="G174" s="1">
        <f>_xlfn.IFS([1]!expense_data_1[[#This Row],[Income/Expense]]="Expense",-[1]!expense_data_1[[#This Row],[Debit/Credit]],[1]!expense_data_1[[#This Row],[Income/Expense]]="Income",[1]!expense_data_1[[#This Row],[Debit/Credit]])</f>
        <v>-50</v>
      </c>
      <c r="H174">
        <f>_xlfn.IFS([1]!expense_data_1[[#This Row],[Income/Expense]]="Expense",[1]!expense_data_1[[#This Row],[Debit/Credit]],[1]!expense_data_1[[#This Row],[Income/Expense]]="Income",0)</f>
        <v>50</v>
      </c>
      <c r="I174">
        <f>_xlfn.IFS([1]!expense_data_1[[#This Row],[Income/Expense]]="Expense",0,[1]!expense_data_1[[#This Row],[Income/Expense]]="Income",[1]!expense_data_1[[#This Row],[Debit/Credit]])</f>
        <v>0</v>
      </c>
    </row>
    <row r="175" spans="1:9" x14ac:dyDescent="0.35">
      <c r="A175" s="11">
        <v>44529.913888888892</v>
      </c>
      <c r="B175" t="s">
        <v>3</v>
      </c>
      <c r="C175" t="s">
        <v>10</v>
      </c>
      <c r="D175" t="s">
        <v>60</v>
      </c>
      <c r="E175" t="s">
        <v>6</v>
      </c>
      <c r="F175">
        <v>44</v>
      </c>
      <c r="G175" s="1">
        <f>_xlfn.IFS([1]!expense_data_1[[#This Row],[Income/Expense]]="Expense",-[1]!expense_data_1[[#This Row],[Debit/Credit]],[1]!expense_data_1[[#This Row],[Income/Expense]]="Income",[1]!expense_data_1[[#This Row],[Debit/Credit]])</f>
        <v>-44</v>
      </c>
      <c r="H175">
        <f>_xlfn.IFS([1]!expense_data_1[[#This Row],[Income/Expense]]="Expense",[1]!expense_data_1[[#This Row],[Debit/Credit]],[1]!expense_data_1[[#This Row],[Income/Expense]]="Income",0)</f>
        <v>44</v>
      </c>
      <c r="I175">
        <f>_xlfn.IFS([1]!expense_data_1[[#This Row],[Income/Expense]]="Expense",0,[1]!expense_data_1[[#This Row],[Income/Expense]]="Income",[1]!expense_data_1[[#This Row],[Debit/Credit]])</f>
        <v>0</v>
      </c>
    </row>
    <row r="176" spans="1:9" x14ac:dyDescent="0.35">
      <c r="A176" s="11">
        <v>44530.424305555556</v>
      </c>
      <c r="B176" t="s">
        <v>3</v>
      </c>
      <c r="C176" t="s">
        <v>4</v>
      </c>
      <c r="D176" t="s">
        <v>142</v>
      </c>
      <c r="E176" t="s">
        <v>6</v>
      </c>
      <c r="F176">
        <v>70</v>
      </c>
      <c r="G176" s="1">
        <f>_xlfn.IFS([1]!expense_data_1[[#This Row],[Income/Expense]]="Expense",-[1]!expense_data_1[[#This Row],[Debit/Credit]],[1]!expense_data_1[[#This Row],[Income/Expense]]="Income",[1]!expense_data_1[[#This Row],[Debit/Credit]])</f>
        <v>-70</v>
      </c>
      <c r="H176">
        <f>_xlfn.IFS([1]!expense_data_1[[#This Row],[Income/Expense]]="Expense",[1]!expense_data_1[[#This Row],[Debit/Credit]],[1]!expense_data_1[[#This Row],[Income/Expense]]="Income",0)</f>
        <v>70</v>
      </c>
      <c r="I176">
        <f>_xlfn.IFS([1]!expense_data_1[[#This Row],[Income/Expense]]="Expense",0,[1]!expense_data_1[[#This Row],[Income/Expense]]="Income",[1]!expense_data_1[[#This Row],[Debit/Credit]])</f>
        <v>0</v>
      </c>
    </row>
    <row r="177" spans="1:9" x14ac:dyDescent="0.35">
      <c r="A177" s="11">
        <v>44530.595138888886</v>
      </c>
      <c r="B177" t="s">
        <v>3</v>
      </c>
      <c r="C177" t="s">
        <v>4</v>
      </c>
      <c r="D177" t="s">
        <v>63</v>
      </c>
      <c r="E177" t="s">
        <v>6</v>
      </c>
      <c r="F177">
        <v>128</v>
      </c>
      <c r="G177" s="1">
        <f>_xlfn.IFS([1]!expense_data_1[[#This Row],[Income/Expense]]="Expense",-[1]!expense_data_1[[#This Row],[Debit/Credit]],[1]!expense_data_1[[#This Row],[Income/Expense]]="Income",[1]!expense_data_1[[#This Row],[Debit/Credit]])</f>
        <v>-128</v>
      </c>
      <c r="H177">
        <f>_xlfn.IFS([1]!expense_data_1[[#This Row],[Income/Expense]]="Expense",[1]!expense_data_1[[#This Row],[Debit/Credit]],[1]!expense_data_1[[#This Row],[Income/Expense]]="Income",0)</f>
        <v>128</v>
      </c>
      <c r="I177">
        <f>_xlfn.IFS([1]!expense_data_1[[#This Row],[Income/Expense]]="Expense",0,[1]!expense_data_1[[#This Row],[Income/Expense]]="Income",[1]!expense_data_1[[#This Row],[Debit/Credit]])</f>
        <v>0</v>
      </c>
    </row>
    <row r="178" spans="1:9" x14ac:dyDescent="0.35">
      <c r="A178" s="11">
        <v>44530.6</v>
      </c>
      <c r="B178" t="s">
        <v>3</v>
      </c>
      <c r="C178" t="s">
        <v>147</v>
      </c>
      <c r="D178" t="s">
        <v>143</v>
      </c>
      <c r="E178" t="s">
        <v>6</v>
      </c>
      <c r="F178">
        <v>115</v>
      </c>
      <c r="G178" s="1">
        <f>_xlfn.IFS([1]!expense_data_1[[#This Row],[Income/Expense]]="Expense",-[1]!expense_data_1[[#This Row],[Debit/Credit]],[1]!expense_data_1[[#This Row],[Income/Expense]]="Income",[1]!expense_data_1[[#This Row],[Debit/Credit]])</f>
        <v>-115</v>
      </c>
      <c r="H178">
        <f>_xlfn.IFS([1]!expense_data_1[[#This Row],[Income/Expense]]="Expense",[1]!expense_data_1[[#This Row],[Debit/Credit]],[1]!expense_data_1[[#This Row],[Income/Expense]]="Income",0)</f>
        <v>115</v>
      </c>
      <c r="I178">
        <f>_xlfn.IFS([1]!expense_data_1[[#This Row],[Income/Expense]]="Expense",0,[1]!expense_data_1[[#This Row],[Income/Expense]]="Income",[1]!expense_data_1[[#This Row],[Debit/Credit]])</f>
        <v>0</v>
      </c>
    </row>
    <row r="179" spans="1:9" x14ac:dyDescent="0.35">
      <c r="A179" s="11">
        <v>44531.559027777781</v>
      </c>
      <c r="B179" t="s">
        <v>3</v>
      </c>
      <c r="C179" t="s">
        <v>4</v>
      </c>
      <c r="D179" t="s">
        <v>16</v>
      </c>
      <c r="E179" t="s">
        <v>6</v>
      </c>
      <c r="F179">
        <v>301.75</v>
      </c>
      <c r="G179" s="1">
        <f>_xlfn.IFS([1]!expense_data_1[[#This Row],[Income/Expense]]="Expense",-[1]!expense_data_1[[#This Row],[Debit/Credit]],[1]!expense_data_1[[#This Row],[Income/Expense]]="Income",[1]!expense_data_1[[#This Row],[Debit/Credit]])</f>
        <v>-301.75</v>
      </c>
      <c r="H179">
        <f>_xlfn.IFS([1]!expense_data_1[[#This Row],[Income/Expense]]="Expense",[1]!expense_data_1[[#This Row],[Debit/Credit]],[1]!expense_data_1[[#This Row],[Income/Expense]]="Income",0)</f>
        <v>301.75</v>
      </c>
      <c r="I179">
        <f>_xlfn.IFS([1]!expense_data_1[[#This Row],[Income/Expense]]="Expense",0,[1]!expense_data_1[[#This Row],[Income/Expense]]="Income",[1]!expense_data_1[[#This Row],[Debit/Credit]])</f>
        <v>0</v>
      </c>
    </row>
    <row r="180" spans="1:9" x14ac:dyDescent="0.35">
      <c r="A180" s="11">
        <v>44531.559027777781</v>
      </c>
      <c r="B180" t="s">
        <v>3</v>
      </c>
      <c r="C180" t="s">
        <v>7</v>
      </c>
      <c r="D180" t="s">
        <v>17</v>
      </c>
      <c r="E180" t="s">
        <v>14</v>
      </c>
      <c r="F180">
        <v>200</v>
      </c>
      <c r="G180" s="1">
        <f>_xlfn.IFS([1]!expense_data_1[[#This Row],[Income/Expense]]="Expense",-[1]!expense_data_1[[#This Row],[Debit/Credit]],[1]!expense_data_1[[#This Row],[Income/Expense]]="Income",[1]!expense_data_1[[#This Row],[Debit/Credit]])</f>
        <v>200</v>
      </c>
      <c r="H180">
        <f>_xlfn.IFS([1]!expense_data_1[[#This Row],[Income/Expense]]="Expense",[1]!expense_data_1[[#This Row],[Debit/Credit]],[1]!expense_data_1[[#This Row],[Income/Expense]]="Income",0)</f>
        <v>0</v>
      </c>
      <c r="I180">
        <f>_xlfn.IFS([1]!expense_data_1[[#This Row],[Income/Expense]]="Expense",0,[1]!expense_data_1[[#This Row],[Income/Expense]]="Income",[1]!expense_data_1[[#This Row],[Debit/Credit]])</f>
        <v>200</v>
      </c>
    </row>
    <row r="181" spans="1:9" x14ac:dyDescent="0.35">
      <c r="A181" s="11">
        <v>44531.947222222225</v>
      </c>
      <c r="B181" t="s">
        <v>3</v>
      </c>
      <c r="C181" t="s">
        <v>7</v>
      </c>
      <c r="D181" t="s">
        <v>85</v>
      </c>
      <c r="E181" t="s">
        <v>6</v>
      </c>
      <c r="F181">
        <v>479</v>
      </c>
      <c r="G181" s="1">
        <f>_xlfn.IFS([1]!expense_data_1[[#This Row],[Income/Expense]]="Expense",-[1]!expense_data_1[[#This Row],[Debit/Credit]],[1]!expense_data_1[[#This Row],[Income/Expense]]="Income",[1]!expense_data_1[[#This Row],[Debit/Credit]])</f>
        <v>-479</v>
      </c>
      <c r="H181">
        <f>_xlfn.IFS([1]!expense_data_1[[#This Row],[Income/Expense]]="Expense",[1]!expense_data_1[[#This Row],[Debit/Credit]],[1]!expense_data_1[[#This Row],[Income/Expense]]="Income",0)</f>
        <v>479</v>
      </c>
      <c r="I181">
        <f>_xlfn.IFS([1]!expense_data_1[[#This Row],[Income/Expense]]="Expense",0,[1]!expense_data_1[[#This Row],[Income/Expense]]="Income",[1]!expense_data_1[[#This Row],[Debit/Credit]])</f>
        <v>0</v>
      </c>
    </row>
    <row r="182" spans="1:9" x14ac:dyDescent="0.35">
      <c r="A182" s="11">
        <v>44532.615972222222</v>
      </c>
      <c r="B182" t="s">
        <v>3</v>
      </c>
      <c r="C182" t="s">
        <v>7</v>
      </c>
      <c r="D182" t="s">
        <v>15</v>
      </c>
      <c r="E182" t="s">
        <v>14</v>
      </c>
      <c r="F182">
        <v>10000</v>
      </c>
      <c r="G182" s="1">
        <f>_xlfn.IFS([1]!expense_data_1[[#This Row],[Income/Expense]]="Expense",-[1]!expense_data_1[[#This Row],[Debit/Credit]],[1]!expense_data_1[[#This Row],[Income/Expense]]="Income",[1]!expense_data_1[[#This Row],[Debit/Credit]])</f>
        <v>10000</v>
      </c>
      <c r="H182">
        <f>_xlfn.IFS([1]!expense_data_1[[#This Row],[Income/Expense]]="Expense",[1]!expense_data_1[[#This Row],[Debit/Credit]],[1]!expense_data_1[[#This Row],[Income/Expense]]="Income",0)</f>
        <v>0</v>
      </c>
      <c r="I182">
        <f>_xlfn.IFS([1]!expense_data_1[[#This Row],[Income/Expense]]="Expense",0,[1]!expense_data_1[[#This Row],[Income/Expense]]="Income",[1]!expense_data_1[[#This Row],[Debit/Credit]])</f>
        <v>10000</v>
      </c>
    </row>
    <row r="183" spans="1:9" x14ac:dyDescent="0.35">
      <c r="A183" s="11">
        <v>44532.616666666669</v>
      </c>
      <c r="B183" t="s">
        <v>3</v>
      </c>
      <c r="C183" t="s">
        <v>4</v>
      </c>
      <c r="D183" t="s">
        <v>18</v>
      </c>
      <c r="E183" t="s">
        <v>6</v>
      </c>
      <c r="F183">
        <v>80</v>
      </c>
      <c r="G183" s="1">
        <f>_xlfn.IFS([1]!expense_data_1[[#This Row],[Income/Expense]]="Expense",-[1]!expense_data_1[[#This Row],[Debit/Credit]],[1]!expense_data_1[[#This Row],[Income/Expense]]="Income",[1]!expense_data_1[[#This Row],[Debit/Credit]])</f>
        <v>-80</v>
      </c>
      <c r="H183">
        <f>_xlfn.IFS([1]!expense_data_1[[#This Row],[Income/Expense]]="Expense",[1]!expense_data_1[[#This Row],[Debit/Credit]],[1]!expense_data_1[[#This Row],[Income/Expense]]="Income",0)</f>
        <v>80</v>
      </c>
      <c r="I183">
        <f>_xlfn.IFS([1]!expense_data_1[[#This Row],[Income/Expense]]="Expense",0,[1]!expense_data_1[[#This Row],[Income/Expense]]="Income",[1]!expense_data_1[[#This Row],[Debit/Credit]])</f>
        <v>0</v>
      </c>
    </row>
    <row r="184" spans="1:9" x14ac:dyDescent="0.35">
      <c r="A184" s="11">
        <v>44532.669444444444</v>
      </c>
      <c r="B184" t="s">
        <v>3</v>
      </c>
      <c r="C184" t="s">
        <v>21</v>
      </c>
      <c r="D184" t="s">
        <v>43</v>
      </c>
      <c r="E184" t="s">
        <v>6</v>
      </c>
      <c r="F184">
        <v>7770</v>
      </c>
      <c r="G184" s="1">
        <f>_xlfn.IFS([1]!expense_data_1[[#This Row],[Income/Expense]]="Expense",-[1]!expense_data_1[[#This Row],[Debit/Credit]],[1]!expense_data_1[[#This Row],[Income/Expense]]="Income",[1]!expense_data_1[[#This Row],[Debit/Credit]])</f>
        <v>-7770</v>
      </c>
      <c r="H184">
        <f>_xlfn.IFS([1]!expense_data_1[[#This Row],[Income/Expense]]="Expense",[1]!expense_data_1[[#This Row],[Debit/Credit]],[1]!expense_data_1[[#This Row],[Income/Expense]]="Income",0)</f>
        <v>7770</v>
      </c>
      <c r="I184">
        <f>_xlfn.IFS([1]!expense_data_1[[#This Row],[Income/Expense]]="Expense",0,[1]!expense_data_1[[#This Row],[Income/Expense]]="Income",[1]!expense_data_1[[#This Row],[Debit/Credit]])</f>
        <v>0</v>
      </c>
    </row>
    <row r="185" spans="1:9" x14ac:dyDescent="0.35">
      <c r="A185" s="11">
        <v>44542.907638888886</v>
      </c>
      <c r="B185" t="s">
        <v>3</v>
      </c>
      <c r="C185" t="s">
        <v>4</v>
      </c>
      <c r="D185" t="s">
        <v>127</v>
      </c>
      <c r="E185" t="s">
        <v>6</v>
      </c>
      <c r="F185">
        <v>25</v>
      </c>
      <c r="G185" s="1">
        <f>_xlfn.IFS([1]!expense_data_1[[#This Row],[Income/Expense]]="Expense",-[1]!expense_data_1[[#This Row],[Debit/Credit]],[1]!expense_data_1[[#This Row],[Income/Expense]]="Income",[1]!expense_data_1[[#This Row],[Debit/Credit]])</f>
        <v>-25</v>
      </c>
      <c r="H185">
        <f>_xlfn.IFS([1]!expense_data_1[[#This Row],[Income/Expense]]="Expense",[1]!expense_data_1[[#This Row],[Debit/Credit]],[1]!expense_data_1[[#This Row],[Income/Expense]]="Income",0)</f>
        <v>25</v>
      </c>
      <c r="I185">
        <f>_xlfn.IFS([1]!expense_data_1[[#This Row],[Income/Expense]]="Expense",0,[1]!expense_data_1[[#This Row],[Income/Expense]]="Income",[1]!expense_data_1[[#This Row],[Debit/Credit]])</f>
        <v>0</v>
      </c>
    </row>
    <row r="186" spans="1:9" x14ac:dyDescent="0.35">
      <c r="A186" s="11">
        <v>44544.439583333333</v>
      </c>
      <c r="B186" t="s">
        <v>3</v>
      </c>
      <c r="C186" t="s">
        <v>4</v>
      </c>
      <c r="D186" t="s">
        <v>127</v>
      </c>
      <c r="E186" t="s">
        <v>6</v>
      </c>
      <c r="F186">
        <v>65</v>
      </c>
      <c r="G186" s="1">
        <f>_xlfn.IFS([1]!expense_data_1[[#This Row],[Income/Expense]]="Expense",-[1]!expense_data_1[[#This Row],[Debit/Credit]],[1]!expense_data_1[[#This Row],[Income/Expense]]="Income",[1]!expense_data_1[[#This Row],[Debit/Credit]])</f>
        <v>-65</v>
      </c>
      <c r="H186">
        <f>_xlfn.IFS([1]!expense_data_1[[#This Row],[Income/Expense]]="Expense",[1]!expense_data_1[[#This Row],[Debit/Credit]],[1]!expense_data_1[[#This Row],[Income/Expense]]="Income",0)</f>
        <v>65</v>
      </c>
      <c r="I186">
        <f>_xlfn.IFS([1]!expense_data_1[[#This Row],[Income/Expense]]="Expense",0,[1]!expense_data_1[[#This Row],[Income/Expense]]="Income",[1]!expense_data_1[[#This Row],[Debit/Credit]])</f>
        <v>0</v>
      </c>
    </row>
    <row r="187" spans="1:9" x14ac:dyDescent="0.35">
      <c r="A187" s="11">
        <v>44544.88958333333</v>
      </c>
      <c r="B187" t="s">
        <v>3</v>
      </c>
      <c r="C187" t="s">
        <v>4</v>
      </c>
      <c r="D187" t="s">
        <v>12</v>
      </c>
      <c r="E187" t="s">
        <v>6</v>
      </c>
      <c r="F187">
        <v>75</v>
      </c>
      <c r="G187" s="1">
        <f>_xlfn.IFS([1]!expense_data_1[[#This Row],[Income/Expense]]="Expense",-[1]!expense_data_1[[#This Row],[Debit/Credit]],[1]!expense_data_1[[#This Row],[Income/Expense]]="Income",[1]!expense_data_1[[#This Row],[Debit/Credit]])</f>
        <v>-75</v>
      </c>
      <c r="H187">
        <f>_xlfn.IFS([1]!expense_data_1[[#This Row],[Income/Expense]]="Expense",[1]!expense_data_1[[#This Row],[Debit/Credit]],[1]!expense_data_1[[#This Row],[Income/Expense]]="Income",0)</f>
        <v>75</v>
      </c>
      <c r="I187">
        <f>_xlfn.IFS([1]!expense_data_1[[#This Row],[Income/Expense]]="Expense",0,[1]!expense_data_1[[#This Row],[Income/Expense]]="Income",[1]!expense_data_1[[#This Row],[Debit/Credit]])</f>
        <v>0</v>
      </c>
    </row>
    <row r="188" spans="1:9" x14ac:dyDescent="0.35">
      <c r="A188" s="11">
        <v>44544.995833333334</v>
      </c>
      <c r="B188" t="s">
        <v>3</v>
      </c>
      <c r="C188" t="s">
        <v>4</v>
      </c>
      <c r="D188" t="s">
        <v>18</v>
      </c>
      <c r="E188" t="s">
        <v>6</v>
      </c>
      <c r="F188">
        <v>400</v>
      </c>
      <c r="G188" s="1">
        <f>_xlfn.IFS([1]!expense_data_1[[#This Row],[Income/Expense]]="Expense",-[1]!expense_data_1[[#This Row],[Debit/Credit]],[1]!expense_data_1[[#This Row],[Income/Expense]]="Income",[1]!expense_data_1[[#This Row],[Debit/Credit]])</f>
        <v>-400</v>
      </c>
      <c r="H188">
        <f>_xlfn.IFS([1]!expense_data_1[[#This Row],[Income/Expense]]="Expense",[1]!expense_data_1[[#This Row],[Debit/Credit]],[1]!expense_data_1[[#This Row],[Income/Expense]]="Income",0)</f>
        <v>400</v>
      </c>
      <c r="I188">
        <f>_xlfn.IFS([1]!expense_data_1[[#This Row],[Income/Expense]]="Expense",0,[1]!expense_data_1[[#This Row],[Income/Expense]]="Income",[1]!expense_data_1[[#This Row],[Debit/Credit]])</f>
        <v>0</v>
      </c>
    </row>
    <row r="189" spans="1:9" x14ac:dyDescent="0.35">
      <c r="A189" s="11">
        <v>44546.568055555559</v>
      </c>
      <c r="B189" t="s">
        <v>3</v>
      </c>
      <c r="C189" t="s">
        <v>4</v>
      </c>
      <c r="D189" t="s">
        <v>18</v>
      </c>
      <c r="E189" t="s">
        <v>6</v>
      </c>
      <c r="F189">
        <v>30</v>
      </c>
      <c r="G189" s="1">
        <f>_xlfn.IFS([1]!expense_data_1[[#This Row],[Income/Expense]]="Expense",-[1]!expense_data_1[[#This Row],[Debit/Credit]],[1]!expense_data_1[[#This Row],[Income/Expense]]="Income",[1]!expense_data_1[[#This Row],[Debit/Credit]])</f>
        <v>-30</v>
      </c>
      <c r="H189">
        <f>_xlfn.IFS([1]!expense_data_1[[#This Row],[Income/Expense]]="Expense",[1]!expense_data_1[[#This Row],[Debit/Credit]],[1]!expense_data_1[[#This Row],[Income/Expense]]="Income",0)</f>
        <v>30</v>
      </c>
      <c r="I189">
        <f>_xlfn.IFS([1]!expense_data_1[[#This Row],[Income/Expense]]="Expense",0,[1]!expense_data_1[[#This Row],[Income/Expense]]="Income",[1]!expense_data_1[[#This Row],[Debit/Credit]])</f>
        <v>0</v>
      </c>
    </row>
    <row r="190" spans="1:9" x14ac:dyDescent="0.35">
      <c r="A190" s="11">
        <v>44546.774305555555</v>
      </c>
      <c r="B190" t="s">
        <v>3</v>
      </c>
      <c r="C190" t="s">
        <v>4</v>
      </c>
      <c r="D190" t="s">
        <v>141</v>
      </c>
      <c r="E190" t="s">
        <v>6</v>
      </c>
      <c r="F190">
        <v>20</v>
      </c>
      <c r="G190" s="1">
        <f>_xlfn.IFS([1]!expense_data_1[[#This Row],[Income/Expense]]="Expense",-[1]!expense_data_1[[#This Row],[Debit/Credit]],[1]!expense_data_1[[#This Row],[Income/Expense]]="Income",[1]!expense_data_1[[#This Row],[Debit/Credit]])</f>
        <v>-20</v>
      </c>
      <c r="H190">
        <f>_xlfn.IFS([1]!expense_data_1[[#This Row],[Income/Expense]]="Expense",[1]!expense_data_1[[#This Row],[Debit/Credit]],[1]!expense_data_1[[#This Row],[Income/Expense]]="Income",0)</f>
        <v>20</v>
      </c>
      <c r="I190">
        <f>_xlfn.IFS([1]!expense_data_1[[#This Row],[Income/Expense]]="Expense",0,[1]!expense_data_1[[#This Row],[Income/Expense]]="Income",[1]!expense_data_1[[#This Row],[Debit/Credit]])</f>
        <v>0</v>
      </c>
    </row>
    <row r="191" spans="1:9" x14ac:dyDescent="0.35">
      <c r="A191" s="11">
        <v>44546.780555555553</v>
      </c>
      <c r="B191" t="s">
        <v>3</v>
      </c>
      <c r="C191" t="s">
        <v>4</v>
      </c>
      <c r="D191" t="s">
        <v>140</v>
      </c>
      <c r="E191" t="s">
        <v>6</v>
      </c>
      <c r="F191">
        <v>300</v>
      </c>
      <c r="G191" s="1">
        <f>_xlfn.IFS([1]!expense_data_1[[#This Row],[Income/Expense]]="Expense",-[1]!expense_data_1[[#This Row],[Debit/Credit]],[1]!expense_data_1[[#This Row],[Income/Expense]]="Income",[1]!expense_data_1[[#This Row],[Debit/Credit]])</f>
        <v>-300</v>
      </c>
      <c r="H191">
        <f>_xlfn.IFS([1]!expense_data_1[[#This Row],[Income/Expense]]="Expense",[1]!expense_data_1[[#This Row],[Debit/Credit]],[1]!expense_data_1[[#This Row],[Income/Expense]]="Income",0)</f>
        <v>300</v>
      </c>
      <c r="I191">
        <f>_xlfn.IFS([1]!expense_data_1[[#This Row],[Income/Expense]]="Expense",0,[1]!expense_data_1[[#This Row],[Income/Expense]]="Income",[1]!expense_data_1[[#This Row],[Debit/Credit]])</f>
        <v>0</v>
      </c>
    </row>
    <row r="192" spans="1:9" x14ac:dyDescent="0.35">
      <c r="A192" s="11">
        <v>44547.614583333336</v>
      </c>
      <c r="B192" t="s">
        <v>3</v>
      </c>
      <c r="C192" t="s">
        <v>4</v>
      </c>
      <c r="D192" t="s">
        <v>63</v>
      </c>
      <c r="E192" t="s">
        <v>6</v>
      </c>
      <c r="F192">
        <v>110</v>
      </c>
      <c r="G192" s="1">
        <f>_xlfn.IFS([1]!expense_data_1[[#This Row],[Income/Expense]]="Expense",-[1]!expense_data_1[[#This Row],[Debit/Credit]],[1]!expense_data_1[[#This Row],[Income/Expense]]="Income",[1]!expense_data_1[[#This Row],[Debit/Credit]])</f>
        <v>-110</v>
      </c>
      <c r="H192">
        <f>_xlfn.IFS([1]!expense_data_1[[#This Row],[Income/Expense]]="Expense",[1]!expense_data_1[[#This Row],[Debit/Credit]],[1]!expense_data_1[[#This Row],[Income/Expense]]="Income",0)</f>
        <v>110</v>
      </c>
      <c r="I192">
        <f>_xlfn.IFS([1]!expense_data_1[[#This Row],[Income/Expense]]="Expense",0,[1]!expense_data_1[[#This Row],[Income/Expense]]="Income",[1]!expense_data_1[[#This Row],[Debit/Credit]])</f>
        <v>0</v>
      </c>
    </row>
    <row r="193" spans="1:9" x14ac:dyDescent="0.35">
      <c r="A193" s="11">
        <v>44547.787499999999</v>
      </c>
      <c r="B193" t="s">
        <v>3</v>
      </c>
      <c r="C193" t="s">
        <v>4</v>
      </c>
      <c r="D193" t="s">
        <v>127</v>
      </c>
      <c r="E193" t="s">
        <v>6</v>
      </c>
      <c r="F193">
        <v>700</v>
      </c>
      <c r="G193" s="1">
        <f>_xlfn.IFS([1]!expense_data_1[[#This Row],[Income/Expense]]="Expense",-[1]!expense_data_1[[#This Row],[Debit/Credit]],[1]!expense_data_1[[#This Row],[Income/Expense]]="Income",[1]!expense_data_1[[#This Row],[Debit/Credit]])</f>
        <v>-700</v>
      </c>
      <c r="H193">
        <f>_xlfn.IFS([1]!expense_data_1[[#This Row],[Income/Expense]]="Expense",[1]!expense_data_1[[#This Row],[Debit/Credit]],[1]!expense_data_1[[#This Row],[Income/Expense]]="Income",0)</f>
        <v>700</v>
      </c>
      <c r="I193">
        <f>_xlfn.IFS([1]!expense_data_1[[#This Row],[Income/Expense]]="Expense",0,[1]!expense_data_1[[#This Row],[Income/Expense]]="Income",[1]!expense_data_1[[#This Row],[Debit/Credit]])</f>
        <v>0</v>
      </c>
    </row>
    <row r="194" spans="1:9" x14ac:dyDescent="0.35">
      <c r="A194" s="11">
        <v>44548.59652777778</v>
      </c>
      <c r="B194" t="s">
        <v>3</v>
      </c>
      <c r="C194" t="s">
        <v>4</v>
      </c>
      <c r="D194" t="s">
        <v>18</v>
      </c>
      <c r="E194" t="s">
        <v>6</v>
      </c>
      <c r="F194">
        <v>160</v>
      </c>
      <c r="G194" s="1">
        <f>_xlfn.IFS([1]!expense_data_1[[#This Row],[Income/Expense]]="Expense",-[1]!expense_data_1[[#This Row],[Debit/Credit]],[1]!expense_data_1[[#This Row],[Income/Expense]]="Income",[1]!expense_data_1[[#This Row],[Debit/Credit]])</f>
        <v>-160</v>
      </c>
      <c r="H194">
        <f>_xlfn.IFS([1]!expense_data_1[[#This Row],[Income/Expense]]="Expense",[1]!expense_data_1[[#This Row],[Debit/Credit]],[1]!expense_data_1[[#This Row],[Income/Expense]]="Income",0)</f>
        <v>160</v>
      </c>
      <c r="I194">
        <f>_xlfn.IFS([1]!expense_data_1[[#This Row],[Income/Expense]]="Expense",0,[1]!expense_data_1[[#This Row],[Income/Expense]]="Income",[1]!expense_data_1[[#This Row],[Debit/Credit]])</f>
        <v>0</v>
      </c>
    </row>
    <row r="195" spans="1:9" x14ac:dyDescent="0.35">
      <c r="A195" s="11">
        <v>44548.827777777777</v>
      </c>
      <c r="B195" t="s">
        <v>3</v>
      </c>
      <c r="C195" t="s">
        <v>7</v>
      </c>
      <c r="D195" t="s">
        <v>137</v>
      </c>
      <c r="E195" t="s">
        <v>14</v>
      </c>
      <c r="F195">
        <v>400</v>
      </c>
      <c r="G195" s="1">
        <f>_xlfn.IFS([1]!expense_data_1[[#This Row],[Income/Expense]]="Expense",-[1]!expense_data_1[[#This Row],[Debit/Credit]],[1]!expense_data_1[[#This Row],[Income/Expense]]="Income",[1]!expense_data_1[[#This Row],[Debit/Credit]])</f>
        <v>400</v>
      </c>
      <c r="H195">
        <f>_xlfn.IFS([1]!expense_data_1[[#This Row],[Income/Expense]]="Expense",[1]!expense_data_1[[#This Row],[Debit/Credit]],[1]!expense_data_1[[#This Row],[Income/Expense]]="Income",0)</f>
        <v>0</v>
      </c>
      <c r="I195">
        <f>_xlfn.IFS([1]!expense_data_1[[#This Row],[Income/Expense]]="Expense",0,[1]!expense_data_1[[#This Row],[Income/Expense]]="Income",[1]!expense_data_1[[#This Row],[Debit/Credit]])</f>
        <v>400</v>
      </c>
    </row>
    <row r="196" spans="1:9" x14ac:dyDescent="0.35">
      <c r="A196" s="11">
        <v>44548.875</v>
      </c>
      <c r="B196" t="s">
        <v>3</v>
      </c>
      <c r="C196" t="s">
        <v>4</v>
      </c>
      <c r="D196" t="s">
        <v>136</v>
      </c>
      <c r="E196" t="s">
        <v>6</v>
      </c>
      <c r="F196">
        <v>113</v>
      </c>
      <c r="G196" s="1">
        <f>_xlfn.IFS([1]!expense_data_1[[#This Row],[Income/Expense]]="Expense",-[1]!expense_data_1[[#This Row],[Debit/Credit]],[1]!expense_data_1[[#This Row],[Income/Expense]]="Income",[1]!expense_data_1[[#This Row],[Debit/Credit]])</f>
        <v>-113</v>
      </c>
      <c r="H196">
        <f>_xlfn.IFS([1]!expense_data_1[[#This Row],[Income/Expense]]="Expense",[1]!expense_data_1[[#This Row],[Debit/Credit]],[1]!expense_data_1[[#This Row],[Income/Expense]]="Income",0)</f>
        <v>113</v>
      </c>
      <c r="I196">
        <f>_xlfn.IFS([1]!expense_data_1[[#This Row],[Income/Expense]]="Expense",0,[1]!expense_data_1[[#This Row],[Income/Expense]]="Income",[1]!expense_data_1[[#This Row],[Debit/Credit]])</f>
        <v>0</v>
      </c>
    </row>
    <row r="197" spans="1:9" x14ac:dyDescent="0.35">
      <c r="A197" s="11">
        <v>44548.875</v>
      </c>
      <c r="B197" t="s">
        <v>3</v>
      </c>
      <c r="C197" t="s">
        <v>112</v>
      </c>
      <c r="D197" t="s">
        <v>15</v>
      </c>
      <c r="E197" t="s">
        <v>14</v>
      </c>
      <c r="F197">
        <v>5000</v>
      </c>
      <c r="G197" s="1">
        <f>_xlfn.IFS([1]!expense_data_1[[#This Row],[Income/Expense]]="Expense",-[1]!expense_data_1[[#This Row],[Debit/Credit]],[1]!expense_data_1[[#This Row],[Income/Expense]]="Income",[1]!expense_data_1[[#This Row],[Debit/Credit]])</f>
        <v>5000</v>
      </c>
      <c r="H197">
        <f>_xlfn.IFS([1]!expense_data_1[[#This Row],[Income/Expense]]="Expense",[1]!expense_data_1[[#This Row],[Debit/Credit]],[1]!expense_data_1[[#This Row],[Income/Expense]]="Income",0)</f>
        <v>0</v>
      </c>
      <c r="I197">
        <f>_xlfn.IFS([1]!expense_data_1[[#This Row],[Income/Expense]]="Expense",0,[1]!expense_data_1[[#This Row],[Income/Expense]]="Income",[1]!expense_data_1[[#This Row],[Debit/Credit]])</f>
        <v>5000</v>
      </c>
    </row>
    <row r="198" spans="1:9" x14ac:dyDescent="0.35">
      <c r="A198" s="11">
        <v>44548.875694444447</v>
      </c>
      <c r="B198" t="s">
        <v>3</v>
      </c>
      <c r="C198" t="s">
        <v>7</v>
      </c>
      <c r="D198" t="s">
        <v>135</v>
      </c>
      <c r="E198" t="s">
        <v>6</v>
      </c>
      <c r="F198">
        <v>200</v>
      </c>
      <c r="G198" s="1">
        <f>_xlfn.IFS([1]!expense_data_1[[#This Row],[Income/Expense]]="Expense",-[1]!expense_data_1[[#This Row],[Debit/Credit]],[1]!expense_data_1[[#This Row],[Income/Expense]]="Income",[1]!expense_data_1[[#This Row],[Debit/Credit]])</f>
        <v>-200</v>
      </c>
      <c r="H198">
        <f>_xlfn.IFS([1]!expense_data_1[[#This Row],[Income/Expense]]="Expense",[1]!expense_data_1[[#This Row],[Debit/Credit]],[1]!expense_data_1[[#This Row],[Income/Expense]]="Income",0)</f>
        <v>200</v>
      </c>
      <c r="I198">
        <f>_xlfn.IFS([1]!expense_data_1[[#This Row],[Income/Expense]]="Expense",0,[1]!expense_data_1[[#This Row],[Income/Expense]]="Income",[1]!expense_data_1[[#This Row],[Debit/Credit]])</f>
        <v>0</v>
      </c>
    </row>
    <row r="199" spans="1:9" x14ac:dyDescent="0.35">
      <c r="A199" s="11">
        <v>44549.660416666666</v>
      </c>
      <c r="B199" t="s">
        <v>3</v>
      </c>
      <c r="C199" t="s">
        <v>7</v>
      </c>
      <c r="D199" t="s">
        <v>134</v>
      </c>
      <c r="E199" t="s">
        <v>6</v>
      </c>
      <c r="F199">
        <v>10000</v>
      </c>
      <c r="G199" s="1">
        <f>_xlfn.IFS([1]!expense_data_1[[#This Row],[Income/Expense]]="Expense",-[1]!expense_data_1[[#This Row],[Debit/Credit]],[1]!expense_data_1[[#This Row],[Income/Expense]]="Income",[1]!expense_data_1[[#This Row],[Debit/Credit]])</f>
        <v>-10000</v>
      </c>
      <c r="H199">
        <f>_xlfn.IFS([1]!expense_data_1[[#This Row],[Income/Expense]]="Expense",[1]!expense_data_1[[#This Row],[Debit/Credit]],[1]!expense_data_1[[#This Row],[Income/Expense]]="Income",0)</f>
        <v>10000</v>
      </c>
      <c r="I199">
        <f>_xlfn.IFS([1]!expense_data_1[[#This Row],[Income/Expense]]="Expense",0,[1]!expense_data_1[[#This Row],[Income/Expense]]="Income",[1]!expense_data_1[[#This Row],[Debit/Credit]])</f>
        <v>0</v>
      </c>
    </row>
    <row r="200" spans="1:9" x14ac:dyDescent="0.35">
      <c r="A200" s="11">
        <v>44550.406944444447</v>
      </c>
      <c r="B200" t="s">
        <v>3</v>
      </c>
      <c r="C200" t="s">
        <v>4</v>
      </c>
      <c r="D200" t="s">
        <v>127</v>
      </c>
      <c r="E200" t="s">
        <v>6</v>
      </c>
      <c r="F200">
        <v>40</v>
      </c>
      <c r="G200" s="1">
        <f>_xlfn.IFS([1]!expense_data_1[[#This Row],[Income/Expense]]="Expense",-[1]!expense_data_1[[#This Row],[Debit/Credit]],[1]!expense_data_1[[#This Row],[Income/Expense]]="Income",[1]!expense_data_1[[#This Row],[Debit/Credit]])</f>
        <v>-40</v>
      </c>
      <c r="H200">
        <f>_xlfn.IFS([1]!expense_data_1[[#This Row],[Income/Expense]]="Expense",[1]!expense_data_1[[#This Row],[Debit/Credit]],[1]!expense_data_1[[#This Row],[Income/Expense]]="Income",0)</f>
        <v>40</v>
      </c>
      <c r="I200">
        <f>_xlfn.IFS([1]!expense_data_1[[#This Row],[Income/Expense]]="Expense",0,[1]!expense_data_1[[#This Row],[Income/Expense]]="Income",[1]!expense_data_1[[#This Row],[Debit/Credit]])</f>
        <v>0</v>
      </c>
    </row>
    <row r="201" spans="1:9" x14ac:dyDescent="0.35">
      <c r="A201" s="11">
        <v>44550.565972222219</v>
      </c>
      <c r="B201" t="s">
        <v>3</v>
      </c>
      <c r="C201" t="s">
        <v>4</v>
      </c>
      <c r="D201" t="s">
        <v>121</v>
      </c>
      <c r="E201" t="s">
        <v>6</v>
      </c>
      <c r="F201">
        <v>85</v>
      </c>
      <c r="G201" s="1">
        <f>_xlfn.IFS([1]!expense_data_1[[#This Row],[Income/Expense]]="Expense",-[1]!expense_data_1[[#This Row],[Debit/Credit]],[1]!expense_data_1[[#This Row],[Income/Expense]]="Income",[1]!expense_data_1[[#This Row],[Debit/Credit]])</f>
        <v>-85</v>
      </c>
      <c r="H201">
        <f>_xlfn.IFS([1]!expense_data_1[[#This Row],[Income/Expense]]="Expense",[1]!expense_data_1[[#This Row],[Debit/Credit]],[1]!expense_data_1[[#This Row],[Income/Expense]]="Income",0)</f>
        <v>85</v>
      </c>
      <c r="I201">
        <f>_xlfn.IFS([1]!expense_data_1[[#This Row],[Income/Expense]]="Expense",0,[1]!expense_data_1[[#This Row],[Income/Expense]]="Income",[1]!expense_data_1[[#This Row],[Debit/Credit]])</f>
        <v>0</v>
      </c>
    </row>
    <row r="202" spans="1:9" x14ac:dyDescent="0.35">
      <c r="A202" s="11">
        <v>44550.645138888889</v>
      </c>
      <c r="B202" t="s">
        <v>3</v>
      </c>
      <c r="C202" t="s">
        <v>4</v>
      </c>
      <c r="D202" t="s">
        <v>118</v>
      </c>
      <c r="E202" t="s">
        <v>6</v>
      </c>
      <c r="F202">
        <v>20</v>
      </c>
      <c r="G202" s="1">
        <f>_xlfn.IFS([1]!expense_data_1[[#This Row],[Income/Expense]]="Expense",-[1]!expense_data_1[[#This Row],[Debit/Credit]],[1]!expense_data_1[[#This Row],[Income/Expense]]="Income",[1]!expense_data_1[[#This Row],[Debit/Credit]])</f>
        <v>-20</v>
      </c>
      <c r="H202">
        <f>_xlfn.IFS([1]!expense_data_1[[#This Row],[Income/Expense]]="Expense",[1]!expense_data_1[[#This Row],[Debit/Credit]],[1]!expense_data_1[[#This Row],[Income/Expense]]="Income",0)</f>
        <v>20</v>
      </c>
      <c r="I202">
        <f>_xlfn.IFS([1]!expense_data_1[[#This Row],[Income/Expense]]="Expense",0,[1]!expense_data_1[[#This Row],[Income/Expense]]="Income",[1]!expense_data_1[[#This Row],[Debit/Credit]])</f>
        <v>0</v>
      </c>
    </row>
    <row r="203" spans="1:9" x14ac:dyDescent="0.35">
      <c r="A203" s="11">
        <v>44550.704861111109</v>
      </c>
      <c r="B203" t="s">
        <v>3</v>
      </c>
      <c r="C203" t="s">
        <v>4</v>
      </c>
      <c r="D203" t="s">
        <v>12</v>
      </c>
      <c r="E203" t="s">
        <v>6</v>
      </c>
      <c r="F203">
        <v>20</v>
      </c>
      <c r="G203" s="1">
        <f>_xlfn.IFS([1]!expense_data_1[[#This Row],[Income/Expense]]="Expense",-[1]!expense_data_1[[#This Row],[Debit/Credit]],[1]!expense_data_1[[#This Row],[Income/Expense]]="Income",[1]!expense_data_1[[#This Row],[Debit/Credit]])</f>
        <v>-20</v>
      </c>
      <c r="H203">
        <f>_xlfn.IFS([1]!expense_data_1[[#This Row],[Income/Expense]]="Expense",[1]!expense_data_1[[#This Row],[Debit/Credit]],[1]!expense_data_1[[#This Row],[Income/Expense]]="Income",0)</f>
        <v>20</v>
      </c>
      <c r="I203">
        <f>_xlfn.IFS([1]!expense_data_1[[#This Row],[Income/Expense]]="Expense",0,[1]!expense_data_1[[#This Row],[Income/Expense]]="Income",[1]!expense_data_1[[#This Row],[Debit/Credit]])</f>
        <v>0</v>
      </c>
    </row>
    <row r="204" spans="1:9" x14ac:dyDescent="0.35">
      <c r="A204" s="11">
        <v>44550.806944444441</v>
      </c>
      <c r="B204" t="s">
        <v>3</v>
      </c>
      <c r="C204" t="s">
        <v>10</v>
      </c>
      <c r="D204" t="s">
        <v>133</v>
      </c>
      <c r="E204" t="s">
        <v>6</v>
      </c>
      <c r="F204">
        <v>800</v>
      </c>
      <c r="G204" s="1">
        <f>_xlfn.IFS([1]!expense_data_1[[#This Row],[Income/Expense]]="Expense",-[1]!expense_data_1[[#This Row],[Debit/Credit]],[1]!expense_data_1[[#This Row],[Income/Expense]]="Income",[1]!expense_data_1[[#This Row],[Debit/Credit]])</f>
        <v>-800</v>
      </c>
      <c r="H204">
        <f>_xlfn.IFS([1]!expense_data_1[[#This Row],[Income/Expense]]="Expense",[1]!expense_data_1[[#This Row],[Debit/Credit]],[1]!expense_data_1[[#This Row],[Income/Expense]]="Income",0)</f>
        <v>800</v>
      </c>
      <c r="I204">
        <f>_xlfn.IFS([1]!expense_data_1[[#This Row],[Income/Expense]]="Expense",0,[1]!expense_data_1[[#This Row],[Income/Expense]]="Income",[1]!expense_data_1[[#This Row],[Debit/Credit]])</f>
        <v>0</v>
      </c>
    </row>
    <row r="205" spans="1:9" x14ac:dyDescent="0.35">
      <c r="A205" s="11">
        <v>44550.807638888888</v>
      </c>
      <c r="B205" t="s">
        <v>3</v>
      </c>
      <c r="C205" t="s">
        <v>4</v>
      </c>
      <c r="D205" t="s">
        <v>127</v>
      </c>
      <c r="E205" t="s">
        <v>6</v>
      </c>
      <c r="F205">
        <v>80</v>
      </c>
      <c r="G205" s="1">
        <f>_xlfn.IFS([1]!expense_data_1[[#This Row],[Income/Expense]]="Expense",-[1]!expense_data_1[[#This Row],[Debit/Credit]],[1]!expense_data_1[[#This Row],[Income/Expense]]="Income",[1]!expense_data_1[[#This Row],[Debit/Credit]])</f>
        <v>-80</v>
      </c>
      <c r="H205">
        <f>_xlfn.IFS([1]!expense_data_1[[#This Row],[Income/Expense]]="Expense",[1]!expense_data_1[[#This Row],[Debit/Credit]],[1]!expense_data_1[[#This Row],[Income/Expense]]="Income",0)</f>
        <v>80</v>
      </c>
      <c r="I205">
        <f>_xlfn.IFS([1]!expense_data_1[[#This Row],[Income/Expense]]="Expense",0,[1]!expense_data_1[[#This Row],[Income/Expense]]="Income",[1]!expense_data_1[[#This Row],[Debit/Credit]])</f>
        <v>0</v>
      </c>
    </row>
    <row r="206" spans="1:9" x14ac:dyDescent="0.35">
      <c r="A206" s="11">
        <v>44551.488194444442</v>
      </c>
      <c r="B206" t="s">
        <v>3</v>
      </c>
      <c r="C206" t="s">
        <v>4</v>
      </c>
      <c r="D206" t="s">
        <v>132</v>
      </c>
      <c r="E206" t="s">
        <v>6</v>
      </c>
      <c r="F206">
        <v>18</v>
      </c>
      <c r="G206" s="1">
        <f>_xlfn.IFS([1]!expense_data_1[[#This Row],[Income/Expense]]="Expense",-[1]!expense_data_1[[#This Row],[Debit/Credit]],[1]!expense_data_1[[#This Row],[Income/Expense]]="Income",[1]!expense_data_1[[#This Row],[Debit/Credit]])</f>
        <v>-18</v>
      </c>
      <c r="H206">
        <f>_xlfn.IFS([1]!expense_data_1[[#This Row],[Income/Expense]]="Expense",[1]!expense_data_1[[#This Row],[Debit/Credit]],[1]!expense_data_1[[#This Row],[Income/Expense]]="Income",0)</f>
        <v>18</v>
      </c>
      <c r="I206">
        <f>_xlfn.IFS([1]!expense_data_1[[#This Row],[Income/Expense]]="Expense",0,[1]!expense_data_1[[#This Row],[Income/Expense]]="Income",[1]!expense_data_1[[#This Row],[Debit/Credit]])</f>
        <v>0</v>
      </c>
    </row>
    <row r="207" spans="1:9" x14ac:dyDescent="0.35">
      <c r="A207" s="11">
        <v>44551.584722222222</v>
      </c>
      <c r="B207" t="s">
        <v>3</v>
      </c>
      <c r="C207" t="s">
        <v>4</v>
      </c>
      <c r="D207" t="s">
        <v>131</v>
      </c>
      <c r="E207" t="s">
        <v>6</v>
      </c>
      <c r="F207">
        <v>25</v>
      </c>
      <c r="G207" s="1">
        <f>_xlfn.IFS([1]!expense_data_1[[#This Row],[Income/Expense]]="Expense",-[1]!expense_data_1[[#This Row],[Debit/Credit]],[1]!expense_data_1[[#This Row],[Income/Expense]]="Income",[1]!expense_data_1[[#This Row],[Debit/Credit]])</f>
        <v>-25</v>
      </c>
      <c r="H207">
        <f>_xlfn.IFS([1]!expense_data_1[[#This Row],[Income/Expense]]="Expense",[1]!expense_data_1[[#This Row],[Debit/Credit]],[1]!expense_data_1[[#This Row],[Income/Expense]]="Income",0)</f>
        <v>25</v>
      </c>
      <c r="I207">
        <f>_xlfn.IFS([1]!expense_data_1[[#This Row],[Income/Expense]]="Expense",0,[1]!expense_data_1[[#This Row],[Income/Expense]]="Income",[1]!expense_data_1[[#This Row],[Debit/Credit]])</f>
        <v>0</v>
      </c>
    </row>
    <row r="208" spans="1:9" x14ac:dyDescent="0.35">
      <c r="A208" s="11">
        <v>44551.870138888888</v>
      </c>
      <c r="B208" t="s">
        <v>3</v>
      </c>
      <c r="C208" t="s">
        <v>4</v>
      </c>
      <c r="D208" t="s">
        <v>111</v>
      </c>
      <c r="E208" t="s">
        <v>6</v>
      </c>
      <c r="F208">
        <v>239</v>
      </c>
      <c r="G208" s="1">
        <f>_xlfn.IFS([1]!expense_data_1[[#This Row],[Income/Expense]]="Expense",-[1]!expense_data_1[[#This Row],[Debit/Credit]],[1]!expense_data_1[[#This Row],[Income/Expense]]="Income",[1]!expense_data_1[[#This Row],[Debit/Credit]])</f>
        <v>-239</v>
      </c>
      <c r="H208">
        <f>_xlfn.IFS([1]!expense_data_1[[#This Row],[Income/Expense]]="Expense",[1]!expense_data_1[[#This Row],[Debit/Credit]],[1]!expense_data_1[[#This Row],[Income/Expense]]="Income",0)</f>
        <v>239</v>
      </c>
      <c r="I208">
        <f>_xlfn.IFS([1]!expense_data_1[[#This Row],[Income/Expense]]="Expense",0,[1]!expense_data_1[[#This Row],[Income/Expense]]="Income",[1]!expense_data_1[[#This Row],[Debit/Credit]])</f>
        <v>0</v>
      </c>
    </row>
    <row r="209" spans="1:9" x14ac:dyDescent="0.35">
      <c r="A209" s="11">
        <v>44553.57708333333</v>
      </c>
      <c r="B209" t="s">
        <v>3</v>
      </c>
      <c r="C209" t="s">
        <v>4</v>
      </c>
      <c r="D209" t="s">
        <v>130</v>
      </c>
      <c r="E209" t="s">
        <v>6</v>
      </c>
      <c r="F209">
        <v>32</v>
      </c>
      <c r="G209" s="1">
        <f>_xlfn.IFS([1]!expense_data_1[[#This Row],[Income/Expense]]="Expense",-[1]!expense_data_1[[#This Row],[Debit/Credit]],[1]!expense_data_1[[#This Row],[Income/Expense]]="Income",[1]!expense_data_1[[#This Row],[Debit/Credit]])</f>
        <v>-32</v>
      </c>
      <c r="H209">
        <f>_xlfn.IFS([1]!expense_data_1[[#This Row],[Income/Expense]]="Expense",[1]!expense_data_1[[#This Row],[Debit/Credit]],[1]!expense_data_1[[#This Row],[Income/Expense]]="Income",0)</f>
        <v>32</v>
      </c>
      <c r="I209">
        <f>_xlfn.IFS([1]!expense_data_1[[#This Row],[Income/Expense]]="Expense",0,[1]!expense_data_1[[#This Row],[Income/Expense]]="Income",[1]!expense_data_1[[#This Row],[Debit/Credit]])</f>
        <v>0</v>
      </c>
    </row>
    <row r="210" spans="1:9" x14ac:dyDescent="0.35">
      <c r="A210" s="11">
        <v>44553.688194444447</v>
      </c>
      <c r="B210" t="s">
        <v>3</v>
      </c>
      <c r="C210" t="s">
        <v>4</v>
      </c>
      <c r="D210" t="s">
        <v>129</v>
      </c>
      <c r="E210" t="s">
        <v>6</v>
      </c>
      <c r="F210">
        <v>15</v>
      </c>
      <c r="G210" s="1">
        <f>_xlfn.IFS([1]!expense_data_1[[#This Row],[Income/Expense]]="Expense",-[1]!expense_data_1[[#This Row],[Debit/Credit]],[1]!expense_data_1[[#This Row],[Income/Expense]]="Income",[1]!expense_data_1[[#This Row],[Debit/Credit]])</f>
        <v>-15</v>
      </c>
      <c r="H210">
        <f>_xlfn.IFS([1]!expense_data_1[[#This Row],[Income/Expense]]="Expense",[1]!expense_data_1[[#This Row],[Debit/Credit]],[1]!expense_data_1[[#This Row],[Income/Expense]]="Income",0)</f>
        <v>15</v>
      </c>
      <c r="I210">
        <f>_xlfn.IFS([1]!expense_data_1[[#This Row],[Income/Expense]]="Expense",0,[1]!expense_data_1[[#This Row],[Income/Expense]]="Income",[1]!expense_data_1[[#This Row],[Debit/Credit]])</f>
        <v>0</v>
      </c>
    </row>
    <row r="211" spans="1:9" x14ac:dyDescent="0.35">
      <c r="A211" s="11">
        <v>44554.607638888891</v>
      </c>
      <c r="B211" t="s">
        <v>3</v>
      </c>
      <c r="C211" t="s">
        <v>4</v>
      </c>
      <c r="D211" t="s">
        <v>63</v>
      </c>
      <c r="E211" t="s">
        <v>6</v>
      </c>
      <c r="F211">
        <v>262</v>
      </c>
      <c r="G211" s="1">
        <f>_xlfn.IFS([1]!expense_data_1[[#This Row],[Income/Expense]]="Expense",-[1]!expense_data_1[[#This Row],[Debit/Credit]],[1]!expense_data_1[[#This Row],[Income/Expense]]="Income",[1]!expense_data_1[[#This Row],[Debit/Credit]])</f>
        <v>-262</v>
      </c>
      <c r="H211">
        <f>_xlfn.IFS([1]!expense_data_1[[#This Row],[Income/Expense]]="Expense",[1]!expense_data_1[[#This Row],[Debit/Credit]],[1]!expense_data_1[[#This Row],[Income/Expense]]="Income",0)</f>
        <v>262</v>
      </c>
      <c r="I211">
        <f>_xlfn.IFS([1]!expense_data_1[[#This Row],[Income/Expense]]="Expense",0,[1]!expense_data_1[[#This Row],[Income/Expense]]="Income",[1]!expense_data_1[[#This Row],[Debit/Credit]])</f>
        <v>0</v>
      </c>
    </row>
    <row r="212" spans="1:9" x14ac:dyDescent="0.35">
      <c r="A212" s="11">
        <v>44555.563888888886</v>
      </c>
      <c r="B212" t="s">
        <v>3</v>
      </c>
      <c r="C212" t="s">
        <v>4</v>
      </c>
      <c r="D212" t="s">
        <v>127</v>
      </c>
      <c r="E212" t="s">
        <v>6</v>
      </c>
      <c r="F212">
        <v>40</v>
      </c>
      <c r="G212" s="1">
        <f>_xlfn.IFS([1]!expense_data_1[[#This Row],[Income/Expense]]="Expense",-[1]!expense_data_1[[#This Row],[Debit/Credit]],[1]!expense_data_1[[#This Row],[Income/Expense]]="Income",[1]!expense_data_1[[#This Row],[Debit/Credit]])</f>
        <v>-40</v>
      </c>
      <c r="H212">
        <f>_xlfn.IFS([1]!expense_data_1[[#This Row],[Income/Expense]]="Expense",[1]!expense_data_1[[#This Row],[Debit/Credit]],[1]!expense_data_1[[#This Row],[Income/Expense]]="Income",0)</f>
        <v>40</v>
      </c>
      <c r="I212">
        <f>_xlfn.IFS([1]!expense_data_1[[#This Row],[Income/Expense]]="Expense",0,[1]!expense_data_1[[#This Row],[Income/Expense]]="Income",[1]!expense_data_1[[#This Row],[Debit/Credit]])</f>
        <v>0</v>
      </c>
    </row>
    <row r="213" spans="1:9" x14ac:dyDescent="0.35">
      <c r="A213" s="11">
        <v>44555.649305555555</v>
      </c>
      <c r="B213" t="s">
        <v>3</v>
      </c>
      <c r="C213" t="s">
        <v>4</v>
      </c>
      <c r="D213" t="s">
        <v>118</v>
      </c>
      <c r="E213" t="s">
        <v>6</v>
      </c>
      <c r="F213">
        <v>30</v>
      </c>
      <c r="G213" s="1">
        <f>_xlfn.IFS([1]!expense_data_1[[#This Row],[Income/Expense]]="Expense",-[1]!expense_data_1[[#This Row],[Debit/Credit]],[1]!expense_data_1[[#This Row],[Income/Expense]]="Income",[1]!expense_data_1[[#This Row],[Debit/Credit]])</f>
        <v>-30</v>
      </c>
      <c r="H213">
        <f>_xlfn.IFS([1]!expense_data_1[[#This Row],[Income/Expense]]="Expense",[1]!expense_data_1[[#This Row],[Debit/Credit]],[1]!expense_data_1[[#This Row],[Income/Expense]]="Income",0)</f>
        <v>30</v>
      </c>
      <c r="I213">
        <f>_xlfn.IFS([1]!expense_data_1[[#This Row],[Income/Expense]]="Expense",0,[1]!expense_data_1[[#This Row],[Income/Expense]]="Income",[1]!expense_data_1[[#This Row],[Debit/Credit]])</f>
        <v>0</v>
      </c>
    </row>
    <row r="214" spans="1:9" x14ac:dyDescent="0.35">
      <c r="A214" s="11">
        <v>44555.709027777775</v>
      </c>
      <c r="B214" t="s">
        <v>3</v>
      </c>
      <c r="C214" t="s">
        <v>4</v>
      </c>
      <c r="D214" t="s">
        <v>126</v>
      </c>
      <c r="E214" t="s">
        <v>6</v>
      </c>
      <c r="F214">
        <v>300</v>
      </c>
      <c r="G214" s="1">
        <f>_xlfn.IFS([1]!expense_data_1[[#This Row],[Income/Expense]]="Expense",-[1]!expense_data_1[[#This Row],[Debit/Credit]],[1]!expense_data_1[[#This Row],[Income/Expense]]="Income",[1]!expense_data_1[[#This Row],[Debit/Credit]])</f>
        <v>-300</v>
      </c>
      <c r="H214">
        <f>_xlfn.IFS([1]!expense_data_1[[#This Row],[Income/Expense]]="Expense",[1]!expense_data_1[[#This Row],[Debit/Credit]],[1]!expense_data_1[[#This Row],[Income/Expense]]="Income",0)</f>
        <v>300</v>
      </c>
      <c r="I214">
        <f>_xlfn.IFS([1]!expense_data_1[[#This Row],[Income/Expense]]="Expense",0,[1]!expense_data_1[[#This Row],[Income/Expense]]="Income",[1]!expense_data_1[[#This Row],[Debit/Credit]])</f>
        <v>0</v>
      </c>
    </row>
    <row r="215" spans="1:9" x14ac:dyDescent="0.35">
      <c r="A215" s="11">
        <v>44555.826388888891</v>
      </c>
      <c r="B215" t="s">
        <v>3</v>
      </c>
      <c r="C215" t="s">
        <v>24</v>
      </c>
      <c r="D215" t="s">
        <v>125</v>
      </c>
      <c r="E215" t="s">
        <v>6</v>
      </c>
      <c r="F215">
        <v>400</v>
      </c>
      <c r="G215" s="1">
        <f>_xlfn.IFS([1]!expense_data_1[[#This Row],[Income/Expense]]="Expense",-[1]!expense_data_1[[#This Row],[Debit/Credit]],[1]!expense_data_1[[#This Row],[Income/Expense]]="Income",[1]!expense_data_1[[#This Row],[Debit/Credit]])</f>
        <v>-400</v>
      </c>
      <c r="H215">
        <f>_xlfn.IFS([1]!expense_data_1[[#This Row],[Income/Expense]]="Expense",[1]!expense_data_1[[#This Row],[Debit/Credit]],[1]!expense_data_1[[#This Row],[Income/Expense]]="Income",0)</f>
        <v>400</v>
      </c>
      <c r="I215">
        <f>_xlfn.IFS([1]!expense_data_1[[#This Row],[Income/Expense]]="Expense",0,[1]!expense_data_1[[#This Row],[Income/Expense]]="Income",[1]!expense_data_1[[#This Row],[Debit/Credit]])</f>
        <v>0</v>
      </c>
    </row>
    <row r="216" spans="1:9" x14ac:dyDescent="0.35">
      <c r="A216" s="11">
        <v>44555.953472222223</v>
      </c>
      <c r="B216" t="s">
        <v>3</v>
      </c>
      <c r="C216" t="s">
        <v>4</v>
      </c>
      <c r="D216" t="s">
        <v>111</v>
      </c>
      <c r="E216" t="s">
        <v>6</v>
      </c>
      <c r="F216">
        <v>504</v>
      </c>
      <c r="G216" s="1">
        <f>_xlfn.IFS([1]!expense_data_1[[#This Row],[Income/Expense]]="Expense",-[1]!expense_data_1[[#This Row],[Debit/Credit]],[1]!expense_data_1[[#This Row],[Income/Expense]]="Income",[1]!expense_data_1[[#This Row],[Debit/Credit]])</f>
        <v>-504</v>
      </c>
      <c r="H216">
        <f>_xlfn.IFS([1]!expense_data_1[[#This Row],[Income/Expense]]="Expense",[1]!expense_data_1[[#This Row],[Debit/Credit]],[1]!expense_data_1[[#This Row],[Income/Expense]]="Income",0)</f>
        <v>504</v>
      </c>
      <c r="I216">
        <f>_xlfn.IFS([1]!expense_data_1[[#This Row],[Income/Expense]]="Expense",0,[1]!expense_data_1[[#This Row],[Income/Expense]]="Income",[1]!expense_data_1[[#This Row],[Debit/Credit]])</f>
        <v>0</v>
      </c>
    </row>
    <row r="217" spans="1:9" x14ac:dyDescent="0.35">
      <c r="A217" s="11">
        <v>44557.522916666669</v>
      </c>
      <c r="B217" t="s">
        <v>3</v>
      </c>
      <c r="C217" t="s">
        <v>4</v>
      </c>
      <c r="D217" t="s">
        <v>123</v>
      </c>
      <c r="E217" t="s">
        <v>6</v>
      </c>
      <c r="F217">
        <v>50</v>
      </c>
      <c r="G217" s="1">
        <f>_xlfn.IFS([1]!expense_data_1[[#This Row],[Income/Expense]]="Expense",-[1]!expense_data_1[[#This Row],[Debit/Credit]],[1]!expense_data_1[[#This Row],[Income/Expense]]="Income",[1]!expense_data_1[[#This Row],[Debit/Credit]])</f>
        <v>-50</v>
      </c>
      <c r="H217">
        <f>_xlfn.IFS([1]!expense_data_1[[#This Row],[Income/Expense]]="Expense",[1]!expense_data_1[[#This Row],[Debit/Credit]],[1]!expense_data_1[[#This Row],[Income/Expense]]="Income",0)</f>
        <v>50</v>
      </c>
      <c r="I217">
        <f>_xlfn.IFS([1]!expense_data_1[[#This Row],[Income/Expense]]="Expense",0,[1]!expense_data_1[[#This Row],[Income/Expense]]="Income",[1]!expense_data_1[[#This Row],[Debit/Credit]])</f>
        <v>0</v>
      </c>
    </row>
    <row r="218" spans="1:9" x14ac:dyDescent="0.35">
      <c r="A218" s="11">
        <v>44557.572222222225</v>
      </c>
      <c r="B218" t="s">
        <v>3</v>
      </c>
      <c r="C218" t="s">
        <v>7</v>
      </c>
      <c r="D218" t="s">
        <v>13</v>
      </c>
      <c r="E218" t="s">
        <v>14</v>
      </c>
      <c r="F218">
        <v>80</v>
      </c>
      <c r="G218" s="1">
        <f>_xlfn.IFS([1]!expense_data_1[[#This Row],[Income/Expense]]="Expense",-[1]!expense_data_1[[#This Row],[Debit/Credit]],[1]!expense_data_1[[#This Row],[Income/Expense]]="Income",[1]!expense_data_1[[#This Row],[Debit/Credit]])</f>
        <v>80</v>
      </c>
      <c r="H218">
        <f>_xlfn.IFS([1]!expense_data_1[[#This Row],[Income/Expense]]="Expense",[1]!expense_data_1[[#This Row],[Debit/Credit]],[1]!expense_data_1[[#This Row],[Income/Expense]]="Income",0)</f>
        <v>0</v>
      </c>
      <c r="I218">
        <f>_xlfn.IFS([1]!expense_data_1[[#This Row],[Income/Expense]]="Expense",0,[1]!expense_data_1[[#This Row],[Income/Expense]]="Income",[1]!expense_data_1[[#This Row],[Debit/Credit]])</f>
        <v>80</v>
      </c>
    </row>
    <row r="219" spans="1:9" x14ac:dyDescent="0.35">
      <c r="A219" s="11">
        <v>44557.572916666664</v>
      </c>
      <c r="B219" t="s">
        <v>3</v>
      </c>
      <c r="C219" t="s">
        <v>4</v>
      </c>
      <c r="D219" t="s">
        <v>121</v>
      </c>
      <c r="E219" t="s">
        <v>6</v>
      </c>
      <c r="F219">
        <v>115</v>
      </c>
      <c r="G219" s="1">
        <f>_xlfn.IFS([1]!expense_data_1[[#This Row],[Income/Expense]]="Expense",-[1]!expense_data_1[[#This Row],[Debit/Credit]],[1]!expense_data_1[[#This Row],[Income/Expense]]="Income",[1]!expense_data_1[[#This Row],[Debit/Credit]])</f>
        <v>-115</v>
      </c>
      <c r="H219">
        <f>_xlfn.IFS([1]!expense_data_1[[#This Row],[Income/Expense]]="Expense",[1]!expense_data_1[[#This Row],[Debit/Credit]],[1]!expense_data_1[[#This Row],[Income/Expense]]="Income",0)</f>
        <v>115</v>
      </c>
      <c r="I219">
        <f>_xlfn.IFS([1]!expense_data_1[[#This Row],[Income/Expense]]="Expense",0,[1]!expense_data_1[[#This Row],[Income/Expense]]="Income",[1]!expense_data_1[[#This Row],[Debit/Credit]])</f>
        <v>0</v>
      </c>
    </row>
    <row r="220" spans="1:9" x14ac:dyDescent="0.35">
      <c r="A220" s="11">
        <v>44558.570833333331</v>
      </c>
      <c r="B220" t="s">
        <v>3</v>
      </c>
      <c r="C220" t="s">
        <v>4</v>
      </c>
      <c r="D220" t="s">
        <v>120</v>
      </c>
      <c r="E220" t="s">
        <v>6</v>
      </c>
      <c r="F220">
        <v>14</v>
      </c>
      <c r="G220" s="1">
        <f>_xlfn.IFS([1]!expense_data_1[[#This Row],[Income/Expense]]="Expense",-[1]!expense_data_1[[#This Row],[Debit/Credit]],[1]!expense_data_1[[#This Row],[Income/Expense]]="Income",[1]!expense_data_1[[#This Row],[Debit/Credit]])</f>
        <v>-14</v>
      </c>
      <c r="H220">
        <f>_xlfn.IFS([1]!expense_data_1[[#This Row],[Income/Expense]]="Expense",[1]!expense_data_1[[#This Row],[Debit/Credit]],[1]!expense_data_1[[#This Row],[Income/Expense]]="Income",0)</f>
        <v>14</v>
      </c>
      <c r="I220">
        <f>_xlfn.IFS([1]!expense_data_1[[#This Row],[Income/Expense]]="Expense",0,[1]!expense_data_1[[#This Row],[Income/Expense]]="Income",[1]!expense_data_1[[#This Row],[Debit/Credit]])</f>
        <v>0</v>
      </c>
    </row>
    <row r="221" spans="1:9" x14ac:dyDescent="0.35">
      <c r="A221" s="11">
        <v>44560.489583333336</v>
      </c>
      <c r="B221" t="s">
        <v>3</v>
      </c>
      <c r="C221" t="s">
        <v>4</v>
      </c>
      <c r="D221" t="s">
        <v>118</v>
      </c>
      <c r="E221" t="s">
        <v>6</v>
      </c>
      <c r="F221">
        <v>20</v>
      </c>
      <c r="G221" s="1">
        <f>_xlfn.IFS([1]!expense_data_1[[#This Row],[Income/Expense]]="Expense",-[1]!expense_data_1[[#This Row],[Debit/Credit]],[1]!expense_data_1[[#This Row],[Income/Expense]]="Income",[1]!expense_data_1[[#This Row],[Debit/Credit]])</f>
        <v>-20</v>
      </c>
      <c r="H221">
        <f>_xlfn.IFS([1]!expense_data_1[[#This Row],[Income/Expense]]="Expense",[1]!expense_data_1[[#This Row],[Debit/Credit]],[1]!expense_data_1[[#This Row],[Income/Expense]]="Income",0)</f>
        <v>20</v>
      </c>
      <c r="I221">
        <f>_xlfn.IFS([1]!expense_data_1[[#This Row],[Income/Expense]]="Expense",0,[1]!expense_data_1[[#This Row],[Income/Expense]]="Income",[1]!expense_data_1[[#This Row],[Debit/Credit]])</f>
        <v>0</v>
      </c>
    </row>
    <row r="222" spans="1:9" x14ac:dyDescent="0.35">
      <c r="A222" s="11">
        <v>44560.525694444441</v>
      </c>
      <c r="B222" t="s">
        <v>3</v>
      </c>
      <c r="C222" t="s">
        <v>7</v>
      </c>
      <c r="D222" t="s">
        <v>117</v>
      </c>
      <c r="E222" t="s">
        <v>14</v>
      </c>
      <c r="F222">
        <v>250</v>
      </c>
      <c r="G222" s="1">
        <f>_xlfn.IFS([1]!expense_data_1[[#This Row],[Income/Expense]]="Expense",-[1]!expense_data_1[[#This Row],[Debit/Credit]],[1]!expense_data_1[[#This Row],[Income/Expense]]="Income",[1]!expense_data_1[[#This Row],[Debit/Credit]])</f>
        <v>250</v>
      </c>
      <c r="H222">
        <f>_xlfn.IFS([1]!expense_data_1[[#This Row],[Income/Expense]]="Expense",[1]!expense_data_1[[#This Row],[Debit/Credit]],[1]!expense_data_1[[#This Row],[Income/Expense]]="Income",0)</f>
        <v>0</v>
      </c>
      <c r="I222">
        <f>_xlfn.IFS([1]!expense_data_1[[#This Row],[Income/Expense]]="Expense",0,[1]!expense_data_1[[#This Row],[Income/Expense]]="Income",[1]!expense_data_1[[#This Row],[Debit/Credit]])</f>
        <v>250</v>
      </c>
    </row>
    <row r="223" spans="1:9" x14ac:dyDescent="0.35">
      <c r="A223" s="11">
        <v>44560.529861111114</v>
      </c>
      <c r="B223" t="s">
        <v>3</v>
      </c>
      <c r="C223" t="s">
        <v>4</v>
      </c>
      <c r="D223" t="s">
        <v>115</v>
      </c>
      <c r="E223" t="s">
        <v>6</v>
      </c>
      <c r="F223">
        <v>25</v>
      </c>
      <c r="G223" s="1">
        <f>_xlfn.IFS([1]!expense_data_1[[#This Row],[Income/Expense]]="Expense",-[1]!expense_data_1[[#This Row],[Debit/Credit]],[1]!expense_data_1[[#This Row],[Income/Expense]]="Income",[1]!expense_data_1[[#This Row],[Debit/Credit]])</f>
        <v>-25</v>
      </c>
      <c r="H223">
        <f>_xlfn.IFS([1]!expense_data_1[[#This Row],[Income/Expense]]="Expense",[1]!expense_data_1[[#This Row],[Debit/Credit]],[1]!expense_data_1[[#This Row],[Income/Expense]]="Income",0)</f>
        <v>25</v>
      </c>
      <c r="I223">
        <f>_xlfn.IFS([1]!expense_data_1[[#This Row],[Income/Expense]]="Expense",0,[1]!expense_data_1[[#This Row],[Income/Expense]]="Income",[1]!expense_data_1[[#This Row],[Debit/Credit]])</f>
        <v>0</v>
      </c>
    </row>
    <row r="224" spans="1:9" x14ac:dyDescent="0.35">
      <c r="A224" s="11">
        <v>44560.566666666666</v>
      </c>
      <c r="B224" t="s">
        <v>3</v>
      </c>
      <c r="C224" t="s">
        <v>103</v>
      </c>
      <c r="D224" t="s">
        <v>149</v>
      </c>
      <c r="E224" t="s">
        <v>14</v>
      </c>
      <c r="F224">
        <v>55530</v>
      </c>
      <c r="G224" s="1">
        <f>_xlfn.IFS([1]!expense_data_1[[#This Row],[Income/Expense]]="Expense",-[1]!expense_data_1[[#This Row],[Debit/Credit]],[1]!expense_data_1[[#This Row],[Income/Expense]]="Income",[1]!expense_data_1[[#This Row],[Debit/Credit]])</f>
        <v>55530</v>
      </c>
      <c r="H224">
        <f>_xlfn.IFS([1]!expense_data_1[[#This Row],[Income/Expense]]="Expense",[1]!expense_data_1[[#This Row],[Debit/Credit]],[1]!expense_data_1[[#This Row],[Income/Expense]]="Income",0)</f>
        <v>0</v>
      </c>
      <c r="I224">
        <f>_xlfn.IFS([1]!expense_data_1[[#This Row],[Income/Expense]]="Expense",0,[1]!expense_data_1[[#This Row],[Income/Expense]]="Income",[1]!expense_data_1[[#This Row],[Debit/Credit]])</f>
        <v>55530</v>
      </c>
    </row>
    <row r="225" spans="1:9" x14ac:dyDescent="0.35">
      <c r="A225" s="11">
        <v>44560.580555555556</v>
      </c>
      <c r="B225" t="s">
        <v>3</v>
      </c>
      <c r="C225" t="s">
        <v>10</v>
      </c>
      <c r="D225" t="s">
        <v>114</v>
      </c>
      <c r="E225" t="s">
        <v>6</v>
      </c>
      <c r="F225">
        <v>43</v>
      </c>
      <c r="G225" s="1">
        <f>_xlfn.IFS([1]!expense_data_1[[#This Row],[Income/Expense]]="Expense",-[1]!expense_data_1[[#This Row],[Debit/Credit]],[1]!expense_data_1[[#This Row],[Income/Expense]]="Income",[1]!expense_data_1[[#This Row],[Debit/Credit]])</f>
        <v>-43</v>
      </c>
      <c r="H225">
        <f>_xlfn.IFS([1]!expense_data_1[[#This Row],[Income/Expense]]="Expense",[1]!expense_data_1[[#This Row],[Debit/Credit]],[1]!expense_data_1[[#This Row],[Income/Expense]]="Income",0)</f>
        <v>43</v>
      </c>
      <c r="I225">
        <f>_xlfn.IFS([1]!expense_data_1[[#This Row],[Income/Expense]]="Expense",0,[1]!expense_data_1[[#This Row],[Income/Expense]]="Income",[1]!expense_data_1[[#This Row],[Debit/Credit]])</f>
        <v>0</v>
      </c>
    </row>
    <row r="226" spans="1:9" x14ac:dyDescent="0.35">
      <c r="A226" s="11">
        <v>44560.590277777781</v>
      </c>
      <c r="B226" t="s">
        <v>3</v>
      </c>
      <c r="C226" t="s">
        <v>4</v>
      </c>
      <c r="D226" t="s">
        <v>113</v>
      </c>
      <c r="E226" t="s">
        <v>6</v>
      </c>
      <c r="F226">
        <v>20</v>
      </c>
      <c r="G226" s="1">
        <f>_xlfn.IFS([1]!expense_data_1[[#This Row],[Income/Expense]]="Expense",-[1]!expense_data_1[[#This Row],[Debit/Credit]],[1]!expense_data_1[[#This Row],[Income/Expense]]="Income",[1]!expense_data_1[[#This Row],[Debit/Credit]])</f>
        <v>-20</v>
      </c>
      <c r="H226">
        <f>_xlfn.IFS([1]!expense_data_1[[#This Row],[Income/Expense]]="Expense",[1]!expense_data_1[[#This Row],[Debit/Credit]],[1]!expense_data_1[[#This Row],[Income/Expense]]="Income",0)</f>
        <v>20</v>
      </c>
      <c r="I226">
        <f>_xlfn.IFS([1]!expense_data_1[[#This Row],[Income/Expense]]="Expense",0,[1]!expense_data_1[[#This Row],[Income/Expense]]="Income",[1]!expense_data_1[[#This Row],[Debit/Credit]])</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2F97B-5FF4-44F7-A207-9D7B8F8B85B4}">
  <dimension ref="A3:B12"/>
  <sheetViews>
    <sheetView workbookViewId="0">
      <selection activeCell="B3" sqref="B3"/>
    </sheetView>
  </sheetViews>
  <sheetFormatPr defaultRowHeight="14.5" x14ac:dyDescent="0.35"/>
  <cols>
    <col min="1" max="1" width="13.36328125" bestFit="1" customWidth="1"/>
    <col min="2" max="2" width="14.08984375" bestFit="1" customWidth="1"/>
  </cols>
  <sheetData>
    <row r="3" spans="1:2" x14ac:dyDescent="0.35">
      <c r="A3" s="3" t="s">
        <v>153</v>
      </c>
      <c r="B3" t="s">
        <v>155</v>
      </c>
    </row>
    <row r="4" spans="1:2" x14ac:dyDescent="0.35">
      <c r="A4" s="4" t="s">
        <v>112</v>
      </c>
      <c r="B4" s="12">
        <v>0</v>
      </c>
    </row>
    <row r="5" spans="1:2" x14ac:dyDescent="0.35">
      <c r="A5" s="4" t="s">
        <v>147</v>
      </c>
      <c r="B5" s="12">
        <v>11674.72</v>
      </c>
    </row>
    <row r="6" spans="1:2" x14ac:dyDescent="0.35">
      <c r="A6" s="4" t="s">
        <v>101</v>
      </c>
      <c r="B6" s="12">
        <v>14000</v>
      </c>
    </row>
    <row r="7" spans="1:2" x14ac:dyDescent="0.35">
      <c r="A7" s="4" t="s">
        <v>4</v>
      </c>
      <c r="B7" s="12">
        <v>24607.760000000002</v>
      </c>
    </row>
    <row r="8" spans="1:2" x14ac:dyDescent="0.35">
      <c r="A8" s="4" t="s">
        <v>21</v>
      </c>
      <c r="B8" s="12">
        <v>54810</v>
      </c>
    </row>
    <row r="9" spans="1:2" x14ac:dyDescent="0.35">
      <c r="A9" s="4" t="s">
        <v>7</v>
      </c>
      <c r="B9" s="12">
        <v>28887</v>
      </c>
    </row>
    <row r="10" spans="1:2" x14ac:dyDescent="0.35">
      <c r="A10" s="4" t="s">
        <v>148</v>
      </c>
      <c r="B10" s="12">
        <v>0</v>
      </c>
    </row>
    <row r="11" spans="1:2" x14ac:dyDescent="0.35">
      <c r="A11" s="4" t="s">
        <v>10</v>
      </c>
      <c r="B11" s="12">
        <v>15873.8</v>
      </c>
    </row>
    <row r="12" spans="1:2" x14ac:dyDescent="0.35">
      <c r="A12" s="4" t="s">
        <v>154</v>
      </c>
      <c r="B12" s="12">
        <v>149853.28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4BDF2-D6A4-49D8-B9B1-EBDDBFB0B815}">
  <dimension ref="A3:C12"/>
  <sheetViews>
    <sheetView workbookViewId="0">
      <selection activeCell="B10" sqref="B10"/>
    </sheetView>
  </sheetViews>
  <sheetFormatPr defaultRowHeight="14.5" x14ac:dyDescent="0.35"/>
  <cols>
    <col min="1" max="1" width="12.36328125" bestFit="1" customWidth="1"/>
    <col min="2" max="2" width="17.7265625" bestFit="1" customWidth="1"/>
  </cols>
  <sheetData>
    <row r="3" spans="1:3" x14ac:dyDescent="0.35">
      <c r="A3" s="3" t="s">
        <v>153</v>
      </c>
      <c r="B3" s="5" t="s">
        <v>156</v>
      </c>
    </row>
    <row r="4" spans="1:3" x14ac:dyDescent="0.35">
      <c r="A4" s="4" t="s">
        <v>6</v>
      </c>
      <c r="B4" s="5">
        <v>149853.28</v>
      </c>
    </row>
    <row r="5" spans="1:3" x14ac:dyDescent="0.35">
      <c r="A5" s="4" t="s">
        <v>14</v>
      </c>
      <c r="B5" s="5">
        <v>698147</v>
      </c>
    </row>
    <row r="6" spans="1:3" x14ac:dyDescent="0.35">
      <c r="A6" s="4" t="s">
        <v>154</v>
      </c>
      <c r="B6" s="5">
        <v>848000.28</v>
      </c>
      <c r="C6" s="5"/>
    </row>
    <row r="7" spans="1:3" x14ac:dyDescent="0.35">
      <c r="C7" s="5"/>
    </row>
    <row r="10" spans="1:3" x14ac:dyDescent="0.35">
      <c r="A10" s="4" t="s">
        <v>14</v>
      </c>
      <c r="B10" s="5">
        <v>698147</v>
      </c>
      <c r="C10" s="6">
        <f>B10/$B$10</f>
        <v>1</v>
      </c>
    </row>
    <row r="11" spans="1:3" x14ac:dyDescent="0.35">
      <c r="A11" s="7" t="s">
        <v>6</v>
      </c>
      <c r="B11" s="8">
        <v>149853.28</v>
      </c>
      <c r="C11" s="6">
        <f t="shared" ref="C11:C12" si="0">B11/$B$10</f>
        <v>0.21464430843361068</v>
      </c>
    </row>
    <row r="12" spans="1:3" x14ac:dyDescent="0.35">
      <c r="A12" s="9" t="s">
        <v>157</v>
      </c>
      <c r="B12" s="8">
        <f>B10-B11</f>
        <v>548293.72</v>
      </c>
      <c r="C12" s="6">
        <f t="shared" si="0"/>
        <v>0.78535569156638929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0CA49-9BD8-4CA7-9104-2CEF7BD29DC9}">
  <dimension ref="A3:E16"/>
  <sheetViews>
    <sheetView zoomScale="73" workbookViewId="0">
      <selection activeCell="W10" sqref="W10"/>
    </sheetView>
  </sheetViews>
  <sheetFormatPr defaultRowHeight="14.5" x14ac:dyDescent="0.35"/>
  <cols>
    <col min="1" max="1" width="13.453125" bestFit="1" customWidth="1"/>
    <col min="2" max="2" width="14.26953125" bestFit="1" customWidth="1"/>
    <col min="3" max="3" width="22.7265625" bestFit="1" customWidth="1"/>
    <col min="4" max="4" width="13.453125" bestFit="1" customWidth="1"/>
    <col min="5" max="5" width="13.6328125" bestFit="1" customWidth="1"/>
    <col min="6" max="19" width="6.1796875" bestFit="1" customWidth="1"/>
    <col min="20" max="34" width="6.453125" bestFit="1" customWidth="1"/>
    <col min="35" max="41" width="6.90625" bestFit="1" customWidth="1"/>
    <col min="42" max="47" width="6.453125" bestFit="1" customWidth="1"/>
    <col min="48" max="52" width="7.08984375" bestFit="1" customWidth="1"/>
    <col min="53" max="56" width="6.26953125" bestFit="1" customWidth="1"/>
    <col min="57" max="65" width="5.6328125" bestFit="1" customWidth="1"/>
    <col min="66" max="73" width="6.6328125" bestFit="1" customWidth="1"/>
    <col min="74" max="80" width="6.453125" bestFit="1" customWidth="1"/>
    <col min="81" max="87" width="6.36328125" bestFit="1" customWidth="1"/>
    <col min="88" max="96" width="6.7265625" bestFit="1" customWidth="1"/>
    <col min="97" max="112" width="6.54296875" bestFit="1" customWidth="1"/>
    <col min="113" max="113" width="10.7265625" bestFit="1" customWidth="1"/>
    <col min="114" max="122" width="6.54296875" bestFit="1" customWidth="1"/>
    <col min="123" max="123" width="8.6328125" bestFit="1" customWidth="1"/>
    <col min="124" max="124" width="10.7265625" bestFit="1" customWidth="1"/>
    <col min="125" max="212" width="15.26953125" bestFit="1" customWidth="1"/>
    <col min="213" max="213" width="10.7265625" bestFit="1" customWidth="1"/>
  </cols>
  <sheetData>
    <row r="3" spans="1:5" x14ac:dyDescent="0.35">
      <c r="A3" s="3" t="s">
        <v>153</v>
      </c>
      <c r="B3" t="s">
        <v>155</v>
      </c>
      <c r="D3" s="3" t="s">
        <v>153</v>
      </c>
      <c r="E3" t="s">
        <v>172</v>
      </c>
    </row>
    <row r="4" spans="1:5" x14ac:dyDescent="0.35">
      <c r="A4" s="4" t="s">
        <v>160</v>
      </c>
      <c r="B4">
        <v>13244.15</v>
      </c>
      <c r="D4" s="4" t="s">
        <v>160</v>
      </c>
      <c r="E4">
        <v>67975</v>
      </c>
    </row>
    <row r="5" spans="1:5" x14ac:dyDescent="0.35">
      <c r="A5" s="4" t="s">
        <v>161</v>
      </c>
      <c r="B5">
        <v>17200.95</v>
      </c>
      <c r="D5" s="4" t="s">
        <v>161</v>
      </c>
      <c r="E5">
        <v>55000</v>
      </c>
    </row>
    <row r="6" spans="1:5" x14ac:dyDescent="0.35">
      <c r="A6" s="4" t="s">
        <v>162</v>
      </c>
      <c r="B6">
        <v>11145</v>
      </c>
      <c r="D6" s="4" t="s">
        <v>162</v>
      </c>
      <c r="E6">
        <v>56641</v>
      </c>
    </row>
    <row r="7" spans="1:5" x14ac:dyDescent="0.35">
      <c r="A7" s="4" t="s">
        <v>163</v>
      </c>
      <c r="B7">
        <v>20739</v>
      </c>
      <c r="D7" s="4" t="s">
        <v>163</v>
      </c>
      <c r="E7">
        <v>55000</v>
      </c>
    </row>
    <row r="8" spans="1:5" x14ac:dyDescent="0.35">
      <c r="A8" s="4" t="s">
        <v>164</v>
      </c>
      <c r="B8">
        <v>8945.7200000000012</v>
      </c>
      <c r="D8" s="4" t="s">
        <v>164</v>
      </c>
      <c r="E8">
        <v>55000</v>
      </c>
    </row>
    <row r="9" spans="1:5" x14ac:dyDescent="0.35">
      <c r="A9" s="4" t="s">
        <v>165</v>
      </c>
      <c r="B9">
        <v>12651.81</v>
      </c>
      <c r="D9" s="4" t="s">
        <v>165</v>
      </c>
      <c r="E9">
        <v>55440</v>
      </c>
    </row>
    <row r="10" spans="1:5" x14ac:dyDescent="0.35">
      <c r="A10" s="4" t="s">
        <v>166</v>
      </c>
      <c r="B10">
        <v>8694</v>
      </c>
      <c r="D10" s="4" t="s">
        <v>166</v>
      </c>
      <c r="E10">
        <v>55300</v>
      </c>
    </row>
    <row r="11" spans="1:5" x14ac:dyDescent="0.35">
      <c r="A11" s="4" t="s">
        <v>167</v>
      </c>
      <c r="B11">
        <v>5711</v>
      </c>
      <c r="D11" s="4" t="s">
        <v>167</v>
      </c>
      <c r="E11">
        <v>58010</v>
      </c>
    </row>
    <row r="12" spans="1:5" x14ac:dyDescent="0.35">
      <c r="A12" s="4" t="s">
        <v>168</v>
      </c>
      <c r="B12">
        <v>6662</v>
      </c>
      <c r="D12" s="4" t="s">
        <v>168</v>
      </c>
      <c r="E12">
        <v>55270</v>
      </c>
    </row>
    <row r="13" spans="1:5" x14ac:dyDescent="0.35">
      <c r="A13" s="4" t="s">
        <v>169</v>
      </c>
      <c r="B13">
        <v>13521</v>
      </c>
      <c r="D13" s="4" t="s">
        <v>169</v>
      </c>
      <c r="E13">
        <v>55401</v>
      </c>
    </row>
    <row r="14" spans="1:5" x14ac:dyDescent="0.35">
      <c r="A14" s="4" t="s">
        <v>170</v>
      </c>
      <c r="B14">
        <v>7312.9</v>
      </c>
      <c r="D14" s="4" t="s">
        <v>170</v>
      </c>
      <c r="E14">
        <v>57650</v>
      </c>
    </row>
    <row r="15" spans="1:5" x14ac:dyDescent="0.35">
      <c r="A15" s="4" t="s">
        <v>171</v>
      </c>
      <c r="B15">
        <v>24025.75</v>
      </c>
      <c r="D15" s="4" t="s">
        <v>171</v>
      </c>
      <c r="E15">
        <v>71460</v>
      </c>
    </row>
    <row r="16" spans="1:5" x14ac:dyDescent="0.35">
      <c r="A16" s="4" t="s">
        <v>154</v>
      </c>
      <c r="B16">
        <v>149853.28</v>
      </c>
      <c r="D16" s="4" t="s">
        <v>154</v>
      </c>
      <c r="E16">
        <v>698147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EA76-0186-4686-A673-C66C2C73E941}">
  <dimension ref="A3:N12"/>
  <sheetViews>
    <sheetView workbookViewId="0">
      <selection activeCell="C4" sqref="C4"/>
    </sheetView>
  </sheetViews>
  <sheetFormatPr defaultRowHeight="14.5" x14ac:dyDescent="0.35"/>
  <cols>
    <col min="1" max="1" width="14.08984375" bestFit="1" customWidth="1"/>
    <col min="2" max="2" width="15.26953125" bestFit="1" customWidth="1"/>
    <col min="3" max="4" width="4.81640625" bestFit="1" customWidth="1"/>
    <col min="5" max="5" width="5.81640625" bestFit="1" customWidth="1"/>
    <col min="6" max="10" width="4.81640625" bestFit="1" customWidth="1"/>
    <col min="11" max="11" width="5.81640625" bestFit="1" customWidth="1"/>
    <col min="12" max="12" width="4.81640625" bestFit="1" customWidth="1"/>
    <col min="13" max="13" width="5.81640625" bestFit="1" customWidth="1"/>
    <col min="14" max="14" width="10.7265625" bestFit="1" customWidth="1"/>
  </cols>
  <sheetData>
    <row r="3" spans="1:14" x14ac:dyDescent="0.35">
      <c r="A3" s="3" t="s">
        <v>155</v>
      </c>
      <c r="B3" s="3" t="s">
        <v>159</v>
      </c>
    </row>
    <row r="4" spans="1:14" x14ac:dyDescent="0.35">
      <c r="A4" s="3" t="s">
        <v>153</v>
      </c>
      <c r="B4" t="s">
        <v>160</v>
      </c>
      <c r="C4" t="s">
        <v>161</v>
      </c>
      <c r="D4" t="s">
        <v>162</v>
      </c>
      <c r="E4" t="s">
        <v>163</v>
      </c>
      <c r="F4" t="s">
        <v>164</v>
      </c>
      <c r="G4" t="s">
        <v>165</v>
      </c>
      <c r="H4" t="s">
        <v>166</v>
      </c>
      <c r="I4" t="s">
        <v>167</v>
      </c>
      <c r="J4" t="s">
        <v>168</v>
      </c>
      <c r="K4" t="s">
        <v>169</v>
      </c>
      <c r="L4" t="s">
        <v>170</v>
      </c>
      <c r="M4" t="s">
        <v>171</v>
      </c>
      <c r="N4" t="s">
        <v>154</v>
      </c>
    </row>
    <row r="5" spans="1:14" x14ac:dyDescent="0.35">
      <c r="A5" s="4" t="s">
        <v>10</v>
      </c>
      <c r="B5" s="5">
        <v>73</v>
      </c>
      <c r="C5" s="5">
        <v>6570.8</v>
      </c>
      <c r="D5" s="5">
        <v>1518</v>
      </c>
      <c r="E5" s="5">
        <v>506</v>
      </c>
      <c r="F5" s="5">
        <v>650</v>
      </c>
      <c r="G5" s="5">
        <v>1429</v>
      </c>
      <c r="H5" s="5">
        <v>214</v>
      </c>
      <c r="I5" s="5">
        <v>181</v>
      </c>
      <c r="J5" s="5">
        <v>3325</v>
      </c>
      <c r="K5" s="5">
        <v>485</v>
      </c>
      <c r="L5" s="5">
        <v>79</v>
      </c>
      <c r="M5" s="5">
        <v>843</v>
      </c>
      <c r="N5" s="5">
        <v>15873.8</v>
      </c>
    </row>
    <row r="6" spans="1:14" x14ac:dyDescent="0.35">
      <c r="A6" s="4" t="s">
        <v>148</v>
      </c>
      <c r="B6" s="5">
        <v>0</v>
      </c>
      <c r="C6" s="5">
        <v>0</v>
      </c>
      <c r="D6" s="5">
        <v>0</v>
      </c>
      <c r="E6" s="5">
        <v>0</v>
      </c>
      <c r="F6" s="5">
        <v>0</v>
      </c>
      <c r="G6" s="5">
        <v>0</v>
      </c>
      <c r="H6" s="5">
        <v>0</v>
      </c>
      <c r="I6" s="5">
        <v>0</v>
      </c>
      <c r="J6" s="5">
        <v>0</v>
      </c>
      <c r="K6" s="5">
        <v>0</v>
      </c>
      <c r="L6" s="5">
        <v>0</v>
      </c>
      <c r="M6" s="5">
        <v>0</v>
      </c>
      <c r="N6" s="5">
        <v>0</v>
      </c>
    </row>
    <row r="7" spans="1:14" x14ac:dyDescent="0.35">
      <c r="A7" s="4" t="s">
        <v>7</v>
      </c>
      <c r="B7" s="5">
        <v>1400</v>
      </c>
      <c r="C7" s="5">
        <v>158</v>
      </c>
      <c r="D7" s="5">
        <v>150</v>
      </c>
      <c r="E7" s="5">
        <v>380</v>
      </c>
      <c r="F7" s="5">
        <v>1070</v>
      </c>
      <c r="G7" s="5">
        <v>4500</v>
      </c>
      <c r="H7" s="5">
        <v>200</v>
      </c>
      <c r="I7" s="5">
        <v>50</v>
      </c>
      <c r="J7" s="5">
        <v>300</v>
      </c>
      <c r="K7" s="5">
        <v>10000</v>
      </c>
      <c r="L7" s="5">
        <v>0</v>
      </c>
      <c r="M7" s="5">
        <v>10679</v>
      </c>
      <c r="N7" s="5">
        <v>28887</v>
      </c>
    </row>
    <row r="8" spans="1:14" x14ac:dyDescent="0.35">
      <c r="A8" s="4" t="s">
        <v>21</v>
      </c>
      <c r="B8" s="5">
        <v>6667</v>
      </c>
      <c r="C8" s="5">
        <v>3336</v>
      </c>
      <c r="D8" s="5">
        <v>5120</v>
      </c>
      <c r="E8" s="5">
        <v>5180</v>
      </c>
      <c r="F8" s="5">
        <v>5120</v>
      </c>
      <c r="G8" s="5">
        <v>4120</v>
      </c>
      <c r="H8" s="5">
        <v>4620</v>
      </c>
      <c r="I8" s="5">
        <v>4580</v>
      </c>
      <c r="J8" s="5">
        <v>2099</v>
      </c>
      <c r="K8" s="5">
        <v>2099</v>
      </c>
      <c r="L8" s="5">
        <v>4099</v>
      </c>
      <c r="M8" s="5">
        <v>7770</v>
      </c>
      <c r="N8" s="5">
        <v>54810</v>
      </c>
    </row>
    <row r="9" spans="1:14" x14ac:dyDescent="0.35">
      <c r="A9" s="4" t="s">
        <v>4</v>
      </c>
      <c r="B9" s="5">
        <v>4904.1499999999996</v>
      </c>
      <c r="C9" s="5">
        <v>3037.15</v>
      </c>
      <c r="D9" s="5">
        <v>360</v>
      </c>
      <c r="E9" s="5">
        <v>673</v>
      </c>
      <c r="F9" s="5">
        <v>742</v>
      </c>
      <c r="G9" s="5">
        <v>2602.81</v>
      </c>
      <c r="H9" s="5">
        <v>2160</v>
      </c>
      <c r="I9" s="5">
        <v>900</v>
      </c>
      <c r="J9" s="5">
        <v>938</v>
      </c>
      <c r="K9" s="5">
        <v>937</v>
      </c>
      <c r="L9" s="5">
        <v>3019.9</v>
      </c>
      <c r="M9" s="5">
        <v>4333.75</v>
      </c>
      <c r="N9" s="5">
        <v>24607.760000000002</v>
      </c>
    </row>
    <row r="10" spans="1:14" x14ac:dyDescent="0.35">
      <c r="A10" s="4" t="s">
        <v>101</v>
      </c>
      <c r="B10" s="5"/>
      <c r="C10" s="5"/>
      <c r="D10" s="5"/>
      <c r="E10" s="5">
        <v>14000</v>
      </c>
      <c r="F10" s="5"/>
      <c r="G10" s="5"/>
      <c r="H10" s="5"/>
      <c r="I10" s="5"/>
      <c r="J10" s="5"/>
      <c r="K10" s="5"/>
      <c r="L10" s="5"/>
      <c r="M10" s="5"/>
      <c r="N10" s="5">
        <v>14000</v>
      </c>
    </row>
    <row r="11" spans="1:14" x14ac:dyDescent="0.35">
      <c r="A11" s="4" t="s">
        <v>147</v>
      </c>
      <c r="B11" s="5">
        <v>200</v>
      </c>
      <c r="C11" s="5">
        <v>4099</v>
      </c>
      <c r="D11" s="5">
        <v>3997</v>
      </c>
      <c r="E11" s="5"/>
      <c r="F11" s="5">
        <v>1363.72</v>
      </c>
      <c r="G11" s="5"/>
      <c r="H11" s="5">
        <v>1500</v>
      </c>
      <c r="I11" s="5"/>
      <c r="J11" s="5"/>
      <c r="K11" s="5"/>
      <c r="L11" s="5">
        <v>115</v>
      </c>
      <c r="M11" s="5">
        <v>400</v>
      </c>
      <c r="N11" s="5">
        <v>11674.72</v>
      </c>
    </row>
    <row r="12" spans="1:14" x14ac:dyDescent="0.35">
      <c r="A12" s="4" t="s">
        <v>112</v>
      </c>
      <c r="B12" s="5">
        <v>0</v>
      </c>
      <c r="C12" s="5"/>
      <c r="D12" s="5"/>
      <c r="E12" s="5"/>
      <c r="F12" s="5"/>
      <c r="G12" s="5"/>
      <c r="H12" s="5"/>
      <c r="I12" s="5"/>
      <c r="J12" s="5"/>
      <c r="K12" s="5"/>
      <c r="L12" s="5"/>
      <c r="M12" s="5">
        <v>0</v>
      </c>
      <c r="N12" s="5">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92CD-FD63-4E98-A434-6EE22EB37C1E}">
  <dimension ref="A3:B16"/>
  <sheetViews>
    <sheetView workbookViewId="0">
      <selection activeCell="L13" sqref="L13"/>
    </sheetView>
  </sheetViews>
  <sheetFormatPr defaultRowHeight="14.5" x14ac:dyDescent="0.35"/>
  <cols>
    <col min="1" max="1" width="12.36328125" bestFit="1" customWidth="1"/>
    <col min="2" max="2" width="14" bestFit="1" customWidth="1"/>
  </cols>
  <sheetData>
    <row r="3" spans="1:2" x14ac:dyDescent="0.35">
      <c r="A3" s="3" t="s">
        <v>153</v>
      </c>
      <c r="B3" t="s">
        <v>173</v>
      </c>
    </row>
    <row r="4" spans="1:2" x14ac:dyDescent="0.35">
      <c r="A4" s="4" t="s">
        <v>160</v>
      </c>
      <c r="B4" s="5">
        <v>54730.85</v>
      </c>
    </row>
    <row r="5" spans="1:2" x14ac:dyDescent="0.35">
      <c r="A5" s="4" t="s">
        <v>161</v>
      </c>
      <c r="B5" s="5">
        <v>37799.049999999996</v>
      </c>
    </row>
    <row r="6" spans="1:2" x14ac:dyDescent="0.35">
      <c r="A6" s="4" t="s">
        <v>162</v>
      </c>
      <c r="B6" s="5">
        <v>45496</v>
      </c>
    </row>
    <row r="7" spans="1:2" x14ac:dyDescent="0.35">
      <c r="A7" s="4" t="s">
        <v>163</v>
      </c>
      <c r="B7" s="5">
        <v>34261</v>
      </c>
    </row>
    <row r="8" spans="1:2" x14ac:dyDescent="0.35">
      <c r="A8" s="4" t="s">
        <v>164</v>
      </c>
      <c r="B8" s="5">
        <v>46054.28</v>
      </c>
    </row>
    <row r="9" spans="1:2" x14ac:dyDescent="0.35">
      <c r="A9" s="4" t="s">
        <v>165</v>
      </c>
      <c r="B9" s="5">
        <v>42788.19</v>
      </c>
    </row>
    <row r="10" spans="1:2" x14ac:dyDescent="0.35">
      <c r="A10" s="4" t="s">
        <v>166</v>
      </c>
      <c r="B10" s="5">
        <v>46606</v>
      </c>
    </row>
    <row r="11" spans="1:2" x14ac:dyDescent="0.35">
      <c r="A11" s="4" t="s">
        <v>167</v>
      </c>
      <c r="B11" s="5">
        <v>52299</v>
      </c>
    </row>
    <row r="12" spans="1:2" x14ac:dyDescent="0.35">
      <c r="A12" s="4" t="s">
        <v>168</v>
      </c>
      <c r="B12" s="5">
        <v>48608</v>
      </c>
    </row>
    <row r="13" spans="1:2" x14ac:dyDescent="0.35">
      <c r="A13" s="4" t="s">
        <v>169</v>
      </c>
      <c r="B13" s="5">
        <v>41880</v>
      </c>
    </row>
    <row r="14" spans="1:2" x14ac:dyDescent="0.35">
      <c r="A14" s="4" t="s">
        <v>170</v>
      </c>
      <c r="B14" s="5">
        <v>50337.1</v>
      </c>
    </row>
    <row r="15" spans="1:2" x14ac:dyDescent="0.35">
      <c r="A15" s="4" t="s">
        <v>171</v>
      </c>
      <c r="B15" s="5">
        <v>47434.25</v>
      </c>
    </row>
    <row r="16" spans="1:2" x14ac:dyDescent="0.35">
      <c r="A16" s="4" t="s">
        <v>154</v>
      </c>
      <c r="B16" s="5">
        <v>548293.72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D3632-62D9-402E-915C-6B0EAC8EE763}">
  <dimension ref="A3:B9"/>
  <sheetViews>
    <sheetView workbookViewId="0">
      <selection activeCell="A4" sqref="A4:B8"/>
    </sheetView>
  </sheetViews>
  <sheetFormatPr defaultRowHeight="14.5" x14ac:dyDescent="0.35"/>
  <cols>
    <col min="1" max="1" width="17.6328125" bestFit="1" customWidth="1"/>
    <col min="2" max="2" width="14.08984375" bestFit="1" customWidth="1"/>
  </cols>
  <sheetData>
    <row r="3" spans="1:2" x14ac:dyDescent="0.35">
      <c r="A3" s="3" t="s">
        <v>153</v>
      </c>
      <c r="B3" t="s">
        <v>155</v>
      </c>
    </row>
    <row r="4" spans="1:2" x14ac:dyDescent="0.35">
      <c r="A4" s="4" t="s">
        <v>30</v>
      </c>
      <c r="B4" s="12">
        <v>34163</v>
      </c>
    </row>
    <row r="5" spans="1:2" x14ac:dyDescent="0.35">
      <c r="A5" s="4" t="s">
        <v>102</v>
      </c>
      <c r="B5" s="12">
        <v>14000</v>
      </c>
    </row>
    <row r="6" spans="1:2" x14ac:dyDescent="0.35">
      <c r="A6" s="4" t="s">
        <v>48</v>
      </c>
      <c r="B6" s="12">
        <v>10350</v>
      </c>
    </row>
    <row r="7" spans="1:2" x14ac:dyDescent="0.35">
      <c r="A7" s="4" t="s">
        <v>134</v>
      </c>
      <c r="B7" s="12">
        <v>10000</v>
      </c>
    </row>
    <row r="8" spans="1:2" x14ac:dyDescent="0.35">
      <c r="A8" s="4" t="s">
        <v>45</v>
      </c>
      <c r="B8" s="12">
        <v>8297</v>
      </c>
    </row>
    <row r="9" spans="1:2" x14ac:dyDescent="0.35">
      <c r="A9" s="4" t="s">
        <v>154</v>
      </c>
      <c r="B9" s="12">
        <v>76810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F96A3-B46C-49B4-A4FE-3109E38CD677}">
  <dimension ref="H10:M39"/>
  <sheetViews>
    <sheetView showGridLines="0" tabSelected="1" topLeftCell="A17" zoomScale="74" zoomScaleNormal="64" workbookViewId="0">
      <selection activeCell="U1" sqref="U1"/>
    </sheetView>
  </sheetViews>
  <sheetFormatPr defaultRowHeight="14.5" x14ac:dyDescent="0.35"/>
  <cols>
    <col min="8" max="8" width="17.6328125" bestFit="1" customWidth="1"/>
    <col min="9" max="9" width="7.7265625" bestFit="1" customWidth="1"/>
    <col min="13" max="13" width="8.7265625" customWidth="1"/>
  </cols>
  <sheetData>
    <row r="10" spans="12:13" x14ac:dyDescent="0.35">
      <c r="L10" s="4"/>
      <c r="M10" s="12"/>
    </row>
    <row r="11" spans="12:13" x14ac:dyDescent="0.35">
      <c r="L11" s="4"/>
      <c r="M11" s="12"/>
    </row>
    <row r="12" spans="12:13" x14ac:dyDescent="0.35">
      <c r="L12" s="4"/>
      <c r="M12" s="12"/>
    </row>
    <row r="13" spans="12:13" x14ac:dyDescent="0.35">
      <c r="L13" s="4"/>
      <c r="M13" s="12"/>
    </row>
    <row r="14" spans="12:13" x14ac:dyDescent="0.35">
      <c r="L14" s="4"/>
      <c r="M14" s="12"/>
    </row>
    <row r="15" spans="12:13" x14ac:dyDescent="0.35">
      <c r="L15" s="4"/>
      <c r="M15" s="12"/>
    </row>
    <row r="16" spans="12:13" x14ac:dyDescent="0.35">
      <c r="L16" s="4"/>
      <c r="M16" s="12"/>
    </row>
    <row r="17" spans="12:13" x14ac:dyDescent="0.35">
      <c r="L17" s="4"/>
      <c r="M17" s="12"/>
    </row>
    <row r="34" spans="8:9" ht="15.5" x14ac:dyDescent="0.35">
      <c r="H34" s="13" t="s">
        <v>174</v>
      </c>
      <c r="I34" s="12"/>
    </row>
    <row r="35" spans="8:9" x14ac:dyDescent="0.35">
      <c r="H35" s="4" t="s">
        <v>30</v>
      </c>
      <c r="I35" s="12">
        <v>34163</v>
      </c>
    </row>
    <row r="36" spans="8:9" x14ac:dyDescent="0.35">
      <c r="H36" s="4" t="s">
        <v>102</v>
      </c>
      <c r="I36" s="12">
        <v>14000</v>
      </c>
    </row>
    <row r="37" spans="8:9" x14ac:dyDescent="0.35">
      <c r="H37" s="4" t="s">
        <v>48</v>
      </c>
      <c r="I37" s="12">
        <v>10350</v>
      </c>
    </row>
    <row r="38" spans="8:9" x14ac:dyDescent="0.35">
      <c r="H38" s="4" t="s">
        <v>134</v>
      </c>
      <c r="I38" s="12">
        <v>10000</v>
      </c>
    </row>
    <row r="39" spans="8:9" x14ac:dyDescent="0.35">
      <c r="H39" s="4" t="s">
        <v>45</v>
      </c>
      <c r="I39" s="12">
        <v>8297</v>
      </c>
    </row>
  </sheetData>
  <conditionalFormatting sqref="J34">
    <cfRule type="dataBar" priority="4">
      <dataBar>
        <cfvo type="min"/>
        <cfvo type="max"/>
        <color rgb="FFFFB628"/>
      </dataBar>
      <extLst>
        <ext xmlns:x14="http://schemas.microsoft.com/office/spreadsheetml/2009/9/main" uri="{B025F937-C7B1-47D3-B67F-A62EFF666E3E}">
          <x14:id>{E5B37BD3-3C88-459A-B670-A1E99D7FCDD5}</x14:id>
        </ext>
      </extLst>
    </cfRule>
  </conditionalFormatting>
  <conditionalFormatting sqref="I34:J38">
    <cfRule type="dataBar" priority="3">
      <dataBar>
        <cfvo type="min"/>
        <cfvo type="max"/>
        <color rgb="FFFFB628"/>
      </dataBar>
      <extLst>
        <ext xmlns:x14="http://schemas.microsoft.com/office/spreadsheetml/2009/9/main" uri="{B025F937-C7B1-47D3-B67F-A62EFF666E3E}">
          <x14:id>{4B58659C-1444-4BD7-AB09-8454D3368381}</x14:id>
        </ext>
      </extLst>
    </cfRule>
  </conditionalFormatting>
  <conditionalFormatting sqref="I35:I39">
    <cfRule type="dataBar" priority="2">
      <dataBar>
        <cfvo type="min"/>
        <cfvo type="max"/>
        <color rgb="FFFFB628"/>
      </dataBar>
      <extLst>
        <ext xmlns:x14="http://schemas.microsoft.com/office/spreadsheetml/2009/9/main" uri="{B025F937-C7B1-47D3-B67F-A62EFF666E3E}">
          <x14:id>{12FAE450-9781-4271-B55D-FF25B89B6F72}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5B37BD3-3C88-459A-B670-A1E99D7FCDD5}">
            <x14:dataBar minLength="0" maxLength="100" border="1" negativeBarBorderColorSameAsPositive="0">
              <x14:cfvo type="autoMin"/>
              <x14:cfvo type="autoMax"/>
              <x14:borderColor rgb="FFFFB628"/>
              <x14:negativeFillColor rgb="FFFF0000"/>
              <x14:negativeBorderColor rgb="FFFF0000"/>
              <x14:axisColor rgb="FF000000"/>
            </x14:dataBar>
          </x14:cfRule>
          <xm:sqref>J34</xm:sqref>
        </x14:conditionalFormatting>
        <x14:conditionalFormatting xmlns:xm="http://schemas.microsoft.com/office/excel/2006/main">
          <x14:cfRule type="dataBar" id="{4B58659C-1444-4BD7-AB09-8454D3368381}">
            <x14:dataBar minLength="0" maxLength="100" border="1" negativeBarBorderColorSameAsPositive="0">
              <x14:cfvo type="autoMin"/>
              <x14:cfvo type="autoMax"/>
              <x14:borderColor rgb="FFFFB628"/>
              <x14:negativeFillColor rgb="FFFF0000"/>
              <x14:negativeBorderColor rgb="FFFF0000"/>
              <x14:axisColor rgb="FF000000"/>
            </x14:dataBar>
          </x14:cfRule>
          <xm:sqref>I34:J38</xm:sqref>
        </x14:conditionalFormatting>
        <x14:conditionalFormatting xmlns:xm="http://schemas.microsoft.com/office/excel/2006/main">
          <x14:cfRule type="dataBar" id="{12FAE450-9781-4271-B55D-FF25B89B6F72}">
            <x14:dataBar minLength="0" maxLength="100" border="1" negativeBarBorderColorSameAsPositive="0">
              <x14:cfvo type="autoMin"/>
              <x14:cfvo type="autoMax"/>
              <x14:borderColor rgb="FFFFB628"/>
              <x14:negativeFillColor rgb="FFFF0000"/>
              <x14:negativeBorderColor rgb="FFFF0000"/>
              <x14:axisColor rgb="FF000000"/>
            </x14:dataBar>
          </x14:cfRule>
          <xm:sqref>I35:I39</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clean data</vt:lpstr>
      <vt:lpstr>expense</vt:lpstr>
      <vt:lpstr>saving</vt:lpstr>
      <vt:lpstr>months</vt:lpstr>
      <vt:lpstr>category</vt:lpstr>
      <vt:lpstr>save per month</vt:lpstr>
      <vt:lpstr>subcategory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Rechel Sardar</dc:creator>
  <cp:lastModifiedBy>Rechel Sardar</cp:lastModifiedBy>
  <dcterms:created xsi:type="dcterms:W3CDTF">2022-10-20T17:33:55Z</dcterms:created>
  <dcterms:modified xsi:type="dcterms:W3CDTF">2022-10-22T15:04:27Z</dcterms:modified>
</cp:coreProperties>
</file>