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<sst xmlns="http://schemas.openxmlformats.org/spreadsheetml/2006/main" count="20" uniqueCount="19">
  <si>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At what percentage of empty images it’s profitable to add validation step and increase price per annotation task</t>
  </si>
  <si>
    <r>
      <rPr>
        <b val="true"/>
        <sz val="10"/>
        <rFont val="Arial"/>
        <family val="2"/>
        <charset val="204"/>
      </rPr>
      <t xml:space="preserve">Cost increase</t>
    </r>
    <r>
      <rPr>
        <sz val="10"/>
        <rFont val="Arial"/>
        <family val="2"/>
        <charset val="204"/>
      </rPr>
      <t xml:space="preserve"> between old price and addition of sorting (5 annotators, 20 images per task, 0.01 per task)</t>
    </r>
  </si>
  <si>
    <t xml:space="preserve">Number of images</t>
  </si>
  <si>
    <t xml:space="preserve">In dimension of % of empty images to annotation price</t>
  </si>
  <si>
    <t xml:space="preserve">Num of images Sorting</t>
  </si>
  <si>
    <t xml:space="preserve">Annotation price\Percentage of empty</t>
  </si>
  <si>
    <t xml:space="preserve">Num of participants Sorting</t>
  </si>
  <si>
    <t xml:space="preserve">Current Value &gt;</t>
  </si>
  <si>
    <t xml:space="preserve">Num of images Annot</t>
  </si>
  <si>
    <t xml:space="preserve">Num of participants Annot</t>
  </si>
  <si>
    <t xml:space="preserve">Num of images Valid</t>
  </si>
  <si>
    <t xml:space="preserve">Num of participants Valid</t>
  </si>
  <si>
    <r>
      <rPr>
        <b val="true"/>
        <sz val="10"/>
        <rFont val="Arial"/>
        <family val="2"/>
        <charset val="204"/>
      </rPr>
      <t xml:space="preserve">Cost increase</t>
    </r>
    <r>
      <rPr>
        <sz val="10"/>
        <rFont val="Arial"/>
        <family val="2"/>
        <charset val="204"/>
      </rPr>
      <t xml:space="preserve"> between old price and addition of sorting (20 images per task, 0.01 per task)</t>
    </r>
  </si>
  <si>
    <t xml:space="preserve">Mturk fee</t>
  </si>
  <si>
    <t xml:space="preserve">In dimension of % of empty images to number of sorting reviewers</t>
  </si>
  <si>
    <t xml:space="preserve">Old price</t>
  </si>
  <si>
    <t xml:space="preserve">Number of sorting reviewers\Percentage of empty</t>
  </si>
  <si>
    <t xml:space="preserve">Conclusion</t>
  </si>
  <si>
    <t xml:space="preserve">It’s cost efficient to add sorting step only when at least 50% of dataset contains empty images (images without vehicles)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</si>
</sst>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3"/>
      <name val="Arial"/>
      <family val="2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26.12"/>
    <col collapsed="false" customWidth="true" hidden="false" outlineLevel="0" max="2" min="2" style="0" width="12.91"/>
    <col collapsed="false" customWidth="true" hidden="false" outlineLevel="0" max="3" min="3" style="0" width="18.47"/>
    <col collapsed="false" customWidth="true" hidden="false" outlineLevel="0" max="4" min="4" style="0" width="33.62"/>
    <col collapsed="false" customWidth="false" hidden="false" outlineLevel="0" max="7" min="5" style="0" width="11.52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E2" s="2" t="s">
        <v>1</v>
      </c>
      <c r="F2" s="2"/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2</v>
      </c>
      <c r="B3" s="0" t="n">
        <v>50000</v>
      </c>
      <c r="E3" s="3" t="s">
        <v>3</v>
      </c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0" t="s">
        <v>4</v>
      </c>
      <c r="B4" s="0" t="n">
        <v>20</v>
      </c>
      <c r="D4" s="2" t="s">
        <v>5</v>
      </c>
      <c r="E4" s="4" t="n">
        <v>0.1</v>
      </c>
      <c r="F4" s="4" t="n">
        <v>0.2</v>
      </c>
      <c r="G4" s="4" t="n">
        <v>0.3</v>
      </c>
      <c r="H4" s="4" t="n">
        <v>0.4</v>
      </c>
      <c r="I4" s="4" t="n">
        <v>0.5</v>
      </c>
      <c r="J4" s="4" t="n">
        <v>0.6</v>
      </c>
      <c r="K4" s="4" t="n">
        <v>0.7</v>
      </c>
      <c r="L4" s="4" t="n">
        <v>0.8</v>
      </c>
      <c r="M4" s="4" t="n">
        <v>0.9</v>
      </c>
    </row>
    <row r="5" customFormat="false" ht="12.8" hidden="false" customHeight="false" outlineLevel="0" collapsed="false">
      <c r="A5" s="0" t="s">
        <v>6</v>
      </c>
      <c r="B5" s="0" t="n">
        <v>5</v>
      </c>
      <c r="C5" s="5" t="s">
        <v>7</v>
      </c>
      <c r="D5" s="6" t="n">
        <v>0.01</v>
      </c>
      <c r="E5" s="7" t="n">
        <f aca="false">(($B$3*(0.01+$B$10)*$B$5)/$B$4+($B$3*(1-E4)*($D$5+$B$10)*$B$7)/$B$6+($B$3*(1-E4)*(0.01+$B$10)*$B$9)/$B$8)-$B$11</f>
        <v>196.666666666667</v>
      </c>
      <c r="F5" s="7" t="n">
        <f aca="false">(($B$3*(0.01+$B$10)*$B$5)/$B$4+($B$3*(1-F4)*($D$5+$B$10)*$B$7)/$B$6+($B$3*(1-F4)*(0.01+$B$10)*$B$9)/$B$8)-$B$11</f>
        <v>143.333333333333</v>
      </c>
      <c r="G5" s="7" t="n">
        <f aca="false">(($B$3*(0.01+$B$10)*$B$5)/$B$4+($B$3*(1-G4)*($D$5+$B$10)*$B$7)/$B$6+($B$3*(1-G4)*(0.01+$B$10)*$B$9)/$B$8)-$B$11</f>
        <v>90.0000000000001</v>
      </c>
      <c r="H5" s="7" t="n">
        <f aca="false">(($B$3*(0.01+$B$10)*$B$5)/$B$4+($B$3*(1-H4)*($D$5+$B$10)*$B$7)/$B$6+($B$3*(1-H4)*(0.01+$B$10)*$B$9)/$B$8)-$B$11</f>
        <v>36.6666666666667</v>
      </c>
      <c r="I5" s="7" t="n">
        <f aca="false">(($B$3*(0.01+$B$10)*$B$5)/$B$4+($B$3*(1-I4)*($D$5+$B$10)*$B$7)/$B$6+($B$3*(1-I4)*(0.01+$B$10)*$B$9)/$B$8)-$B$11</f>
        <v>-16.6666666666666</v>
      </c>
      <c r="J5" s="7" t="n">
        <f aca="false">(($B$3*(0.01+$B$10)*$B$5)/$B$4+($B$3*(1-J4)*($D$5+$B$10)*$B$7)/$B$6+($B$3*(1-J4)*(0.01+$B$10)*$B$9)/$B$8)-$B$11</f>
        <v>-70</v>
      </c>
      <c r="K5" s="7" t="n">
        <f aca="false">(($B$3*(0.01+$B$10)*$B$5)/$B$4+($B$3*(1-K4)*($D$5+$B$10)*$B$7)/$B$6+($B$3*(1-K4)*(0.01+$B$10)*$B$9)/$B$8)-$B$11</f>
        <v>-123.333333333333</v>
      </c>
      <c r="L5" s="7" t="n">
        <f aca="false">(($B$3*(0.01+$B$10)*$B$5)/$B$4+($B$3*(1-L4)*($D$5+$B$10)*$B$7)/$B$6+($B$3*(1-L4)*(0.01+$B$10)*$B$9)/$B$8)-$B$11</f>
        <v>-176.666666666667</v>
      </c>
      <c r="M5" s="7" t="n">
        <f aca="false">(($B$3*(0.01+$B$10)*$B$5)/$B$4+($B$3*(1-M4)*($D$5+$B$10)*$B$7)/$B$6+($B$3*(1-M4)*(0.01+$B$10)*$B$9)/$B$8)-$B$11</f>
        <v>-230</v>
      </c>
    </row>
    <row r="6" customFormat="false" ht="12.8" hidden="false" customHeight="false" outlineLevel="0" collapsed="false">
      <c r="A6" s="0" t="s">
        <v>8</v>
      </c>
      <c r="B6" s="0" t="n">
        <v>5</v>
      </c>
      <c r="D6" s="6" t="n">
        <v>0.02</v>
      </c>
      <c r="E6" s="7" t="n">
        <f aca="false">(($B$3*(0.01+$B$10)*$B$5)/$B$4+($B$3*(1-E4)*($D$6+$B$10)*$B$7)/$B$6+($B$3*(1-E4)*(0.01+$B$10)*$B$9)/$B$8)-$B$11</f>
        <v>286.666666666667</v>
      </c>
      <c r="F6" s="7" t="n">
        <f aca="false">(($B$3*(0.01+$B$10)*$B$5)/$B$4+($B$3*(1-F4)*($D$6+$B$10)*$B$7)/$B$6+($B$3*(1-F4)*(0.01+$B$10)*$B$9)/$B$8)-$B$11</f>
        <v>223.333333333333</v>
      </c>
      <c r="G6" s="7" t="n">
        <f aca="false">(($B$3*(0.01+$B$10)*$B$5)/$B$4+($B$3*(1-G4)*($D$6+$B$10)*$B$7)/$B$6+($B$3*(1-G4)*(0.01+$B$10)*$B$9)/$B$8)-$B$11</f>
        <v>160</v>
      </c>
      <c r="H6" s="7" t="n">
        <f aca="false">(($B$3*(0.01+$B$10)*$B$5)/$B$4+($B$3*(1-H4)*($D$6+$B$10)*$B$7)/$B$6+($B$3*(1-H4)*(0.01+$B$10)*$B$9)/$B$8)-$B$11</f>
        <v>96.6666666666668</v>
      </c>
      <c r="I6" s="7" t="n">
        <f aca="false">(($B$3*(0.01+$B$10)*$B$5)/$B$4+($B$3*(1-I4)*($D$6+$B$10)*$B$7)/$B$6+($B$3*(1-I4)*(0.01+$B$10)*$B$9)/$B$8)-$B$11</f>
        <v>33.3333333333334</v>
      </c>
      <c r="J6" s="7" t="n">
        <f aca="false">(($B$3*(0.01+$B$10)*$B$5)/$B$4+($B$3*(1-J4)*($D$6+$B$10)*$B$7)/$B$6+($B$3*(1-J4)*(0.01+$B$10)*$B$9)/$B$8)-$B$11</f>
        <v>-30</v>
      </c>
      <c r="K6" s="7" t="n">
        <f aca="false">(($B$3*(0.01+$B$10)*$B$5)/$B$4+($B$3*(1-K4)*($D$6+$B$10)*$B$7)/$B$6+($B$3*(1-K4)*(0.01+$B$10)*$B$9)/$B$8)-$B$11</f>
        <v>-93.3333333333333</v>
      </c>
      <c r="L6" s="7" t="n">
        <f aca="false">(($B$3*(0.01+$B$10)*$B$5)/$B$4+($B$3*(1-L4)*($D$6+$B$10)*$B$7)/$B$6+($B$3*(1-L4)*(0.01+$B$10)*$B$9)/$B$8)-$B$11</f>
        <v>-156.666666666667</v>
      </c>
      <c r="M6" s="7" t="n">
        <f aca="false">(($B$3*(0.01+$B$10)*$B$5)/$B$4+($B$3*(1-M4)*($D$6+$B$10)*$B$7)/$B$6+($B$3*(1-M4)*(0.01+$B$10)*$B$9)/$B$8)-$B$11</f>
        <v>-220</v>
      </c>
    </row>
    <row r="7" customFormat="false" ht="12.8" hidden="false" customHeight="false" outlineLevel="0" collapsed="false">
      <c r="A7" s="3" t="s">
        <v>9</v>
      </c>
      <c r="B7" s="0" t="n">
        <v>1</v>
      </c>
      <c r="D7" s="6" t="n">
        <v>0.03</v>
      </c>
      <c r="E7" s="7" t="n">
        <f aca="false">(($B$3*(0.01+$B$10)*$B$5)/$B$4+($B$3*(1-E4)*($D$7+$B$10)*$B$7)/$B$6+($B$3*(1-E4)*(0.01+$B$10)*$B$9)/$B$8)-$B$11</f>
        <v>376.666666666667</v>
      </c>
      <c r="F7" s="7" t="n">
        <f aca="false">(($B$3*(0.01+$B$10)*$B$5)/$B$4+($B$3*(1-F4)*($D$7+$B$10)*$B$7)/$B$6+($B$3*(1-F4)*(0.01+$B$10)*$B$9)/$B$8)-$B$11</f>
        <v>303.333333333333</v>
      </c>
      <c r="G7" s="7" t="n">
        <f aca="false">(($B$3*(0.01+$B$10)*$B$5)/$B$4+($B$3*(1-G4)*($D$7+$B$10)*$B$7)/$B$6+($B$3*(1-G4)*(0.01+$B$10)*$B$9)/$B$8)-$B$11</f>
        <v>230</v>
      </c>
      <c r="H7" s="7" t="n">
        <f aca="false">(($B$3*(0.01+$B$10)*$B$5)/$B$4+($B$3*(1-H4)*($D$7+$B$10)*$B$7)/$B$6+($B$3*(1-H4)*(0.01+$B$10)*$B$9)/$B$8)-$B$11</f>
        <v>156.666666666667</v>
      </c>
      <c r="I7" s="7" t="n">
        <f aca="false">(($B$3*(0.01+$B$10)*$B$5)/$B$4+($B$3*(1-I4)*($D$7+$B$10)*$B$7)/$B$6+($B$3*(1-I4)*(0.01+$B$10)*$B$9)/$B$8)-$B$11</f>
        <v>83.3333333333334</v>
      </c>
      <c r="J7" s="7" t="n">
        <f aca="false">(($B$3*(0.01+$B$10)*$B$5)/$B$4+($B$3*(1-J4)*($D$7+$B$10)*$B$7)/$B$6+($B$3*(1-J4)*(0.01+$B$10)*$B$9)/$B$8)-$B$11</f>
        <v>10</v>
      </c>
      <c r="K7" s="7" t="n">
        <f aca="false">(($B$3*(0.01+$B$10)*$B$5)/$B$4+($B$3*(1-K4)*($D$7+$B$10)*$B$7)/$B$6+($B$3*(1-K4)*(0.01+$B$10)*$B$9)/$B$8)-$B$11</f>
        <v>-63.3333333333333</v>
      </c>
      <c r="L7" s="7" t="n">
        <f aca="false">(($B$3*(0.01+$B$10)*$B$5)/$B$4+($B$3*(1-L4)*($D$7+$B$10)*$B$7)/$B$6+($B$3*(1-L4)*(0.01+$B$10)*$B$9)/$B$8)-$B$11</f>
        <v>-136.666666666667</v>
      </c>
      <c r="M7" s="7" t="n">
        <f aca="false">(($B$3*(0.01+$B$10)*$B$5)/$B$4+($B$3*(1-M4)*($D$7+$B$10)*$B$7)/$B$6+($B$3*(1-M4)*(0.01+$B$10)*$B$9)/$B$8)-$B$11</f>
        <v>-210</v>
      </c>
    </row>
    <row r="8" customFormat="false" ht="12.8" hidden="false" customHeight="false" outlineLevel="0" collapsed="false">
      <c r="A8" s="0" t="s">
        <v>10</v>
      </c>
      <c r="B8" s="0" t="n">
        <v>15</v>
      </c>
      <c r="D8" s="6" t="n">
        <v>0.04</v>
      </c>
      <c r="E8" s="7" t="n">
        <f aca="false">(($B$3*(0.01+$B$10)*$B$5)/$B$4+($B$3*(1-E4)*($D$8+$B$10)*$B$7)/$B$6+($B$3*(1-E4)*(0.01+$B$10)*$B$9)/$B$8)-$B$11</f>
        <v>466.666666666667</v>
      </c>
      <c r="F8" s="7" t="n">
        <f aca="false">(($B$3*(0.01+$B$10)*$B$5)/$B$4+($B$3*(1-F4)*($D$8+$B$10)*$B$7)/$B$6+($B$3*(1-F4)*(0.01+$B$10)*$B$9)/$B$8)-$B$11</f>
        <v>383.333333333333</v>
      </c>
      <c r="G8" s="7" t="n">
        <f aca="false">(($B$3*(0.01+$B$10)*$B$5)/$B$4+($B$3*(1-G4)*($D$8+$B$10)*$B$7)/$B$6+($B$3*(1-G4)*(0.01+$B$10)*$B$9)/$B$8)-$B$11</f>
        <v>300</v>
      </c>
      <c r="H8" s="7" t="n">
        <f aca="false">(($B$3*(0.01+$B$10)*$B$5)/$B$4+($B$3*(1-H4)*($D$8+$B$10)*$B$7)/$B$6+($B$3*(1-H4)*(0.01+$B$10)*$B$9)/$B$8)-$B$11</f>
        <v>216.666666666667</v>
      </c>
      <c r="I8" s="7" t="n">
        <f aca="false">(($B$3*(0.01+$B$10)*$B$5)/$B$4+($B$3*(1-I4)*($D$8+$B$10)*$B$7)/$B$6+($B$3*(1-I4)*(0.01+$B$10)*$B$9)/$B$8)-$B$11</f>
        <v>133.333333333333</v>
      </c>
      <c r="J8" s="7" t="n">
        <f aca="false">(($B$3*(0.01+$B$10)*$B$5)/$B$4+($B$3*(1-J4)*($D$8+$B$10)*$B$7)/$B$6+($B$3*(1-J4)*(0.01+$B$10)*$B$9)/$B$8)-$B$11</f>
        <v>50</v>
      </c>
      <c r="K8" s="7" t="n">
        <f aca="false">(($B$3*(0.01+$B$10)*$B$5)/$B$4+($B$3*(1-K4)*($D$8+$B$10)*$B$7)/$B$6+($B$3*(1-K4)*(0.01+$B$10)*$B$9)/$B$8)-$B$11</f>
        <v>-33.3333333333333</v>
      </c>
      <c r="L8" s="7" t="n">
        <f aca="false">(($B$3*(0.01+$B$10)*$B$5)/$B$4+($B$3*(1-L4)*($D$8+$B$10)*$B$7)/$B$6+($B$3*(1-L4)*(0.01+$B$10)*$B$9)/$B$8)-$B$11</f>
        <v>-116.666666666667</v>
      </c>
      <c r="M8" s="7" t="n">
        <f aca="false">(($B$3*(0.01+$B$10)*$B$5)/$B$4+($B$3*(1-M4)*($D$8+$B$10)*$B$7)/$B$6+($B$3*(1-M4)*(0.01+$B$10)*$B$9)/$B$8)-$B$11</f>
        <v>-200</v>
      </c>
    </row>
    <row r="9" customFormat="false" ht="12.8" hidden="false" customHeight="false" outlineLevel="0" collapsed="false">
      <c r="A9" s="0" t="s">
        <v>11</v>
      </c>
      <c r="B9" s="0" t="n">
        <v>5</v>
      </c>
      <c r="E9" s="2" t="s">
        <v>12</v>
      </c>
      <c r="F9" s="2"/>
      <c r="G9" s="2"/>
      <c r="H9" s="2"/>
      <c r="I9" s="2"/>
      <c r="J9" s="2"/>
      <c r="K9" s="2"/>
      <c r="L9" s="2"/>
      <c r="M9" s="2"/>
    </row>
    <row r="10" customFormat="false" ht="12.8" hidden="false" customHeight="false" outlineLevel="0" collapsed="false">
      <c r="A10" s="0" t="s">
        <v>13</v>
      </c>
      <c r="B10" s="0" t="n">
        <v>0.01</v>
      </c>
      <c r="E10" s="3" t="s">
        <v>14</v>
      </c>
      <c r="F10" s="3"/>
      <c r="G10" s="3"/>
      <c r="H10" s="3"/>
      <c r="I10" s="3"/>
      <c r="J10" s="3"/>
      <c r="K10" s="3"/>
      <c r="L10" s="3"/>
      <c r="M10" s="3"/>
    </row>
    <row r="11" customFormat="false" ht="12.8" hidden="false" customHeight="false" outlineLevel="0" collapsed="false">
      <c r="A11" s="0" t="s">
        <v>15</v>
      </c>
      <c r="B11" s="0" t="n">
        <f aca="false">(B3*(0.01+B10)*B7)/B6+(B3*(0.01+B10)*B9)/B8</f>
        <v>533.333333333333</v>
      </c>
      <c r="D11" s="2" t="s">
        <v>16</v>
      </c>
      <c r="E11" s="4" t="n">
        <v>0.1</v>
      </c>
      <c r="F11" s="4" t="n">
        <v>0.2</v>
      </c>
      <c r="G11" s="4" t="n">
        <v>0.3</v>
      </c>
      <c r="H11" s="4" t="n">
        <v>0.4</v>
      </c>
      <c r="I11" s="4" t="n">
        <v>0.5</v>
      </c>
      <c r="J11" s="4" t="n">
        <v>0.6</v>
      </c>
      <c r="K11" s="4" t="n">
        <v>0.7</v>
      </c>
      <c r="L11" s="4" t="n">
        <v>0.8</v>
      </c>
      <c r="M11" s="4" t="n">
        <v>0.9</v>
      </c>
    </row>
    <row r="12" customFormat="false" ht="12.8" hidden="false" customHeight="false" outlineLevel="0" collapsed="false">
      <c r="D12" s="6" t="n">
        <v>3</v>
      </c>
      <c r="E12" s="7" t="n">
        <f aca="false">(($B$3*(0.01+$B$10)*$D$12)/$B$4+($B$3*(1-E11)*(0.01+$B$10)*$B$7)/$B$6+($B$3*(1-E11)*(0.01+$B$10)*$B$9)/$B$8)-$B$11</f>
        <v>96.6666666666668</v>
      </c>
      <c r="F12" s="7" t="n">
        <f aca="false">(($B$3*(0.01+$B$10)*$D$12)/$B$4+($B$3*(1-F11)*(0.01+$B$10)*$B$7)/$B$6+($B$3*(1-F11)*(0.01+$B$10)*$B$9)/$B$8)-$B$11</f>
        <v>43.3333333333335</v>
      </c>
      <c r="G12" s="7" t="n">
        <f aca="false">(($B$3*(0.01+$B$10)*$D$12)/$B$4+($B$3*(1-G11)*(0.01+$B$10)*$B$7)/$B$6+($B$3*(1-G11)*(0.01+$B$10)*$B$9)/$B$8)-$B$11</f>
        <v>-9.99999999999989</v>
      </c>
      <c r="H12" s="7" t="n">
        <f aca="false">(($B$3*(0.01+$B$10)*$D$12)/$B$4+($B$3*(1-H11)*(0.01+$B$10)*$B$7)/$B$6+($B$3*(1-H11)*(0.01+$B$10)*$B$9)/$B$8)-$B$11</f>
        <v>-63.3333333333333</v>
      </c>
      <c r="I12" s="7" t="n">
        <f aca="false">(($B$3*(0.01+$B$10)*$D$12)/$B$4+($B$3*(1-I11)*(0.01+$B$10)*$B$7)/$B$6+($B$3*(1-I11)*(0.01+$B$10)*$B$9)/$B$8)-$B$11</f>
        <v>-116.666666666667</v>
      </c>
      <c r="J12" s="7" t="n">
        <f aca="false">(($B$3*(0.01+$B$10)*$D$12)/$B$4+($B$3*(1-J11)*(0.01+$B$10)*$B$7)/$B$6+($B$3*(1-J11)*(0.01+$B$10)*$B$9)/$B$8)-$B$11</f>
        <v>-170</v>
      </c>
      <c r="K12" s="7" t="n">
        <f aca="false">(($B$3*(0.01+$B$10)*$D$12)/$B$4+($B$3*(1-K11)*(0.01+$B$10)*$B$7)/$B$6+($B$3*(1-K11)*(0.01+$B$10)*$B$9)/$B$8)-$B$11</f>
        <v>-223.333333333333</v>
      </c>
      <c r="L12" s="7" t="n">
        <f aca="false">(($B$3*(0.01+$B$10)*$D$12)/$B$4+($B$3*(1-L11)*(0.01+$B$10)*$B$7)/$B$6+($B$3*(1-L11)*(0.01+$B$10)*$B$9)/$B$8)-$B$11</f>
        <v>-276.666666666667</v>
      </c>
      <c r="M12" s="7" t="n">
        <f aca="false">(($B$3*(0.01+$B$10)*$D$12)/$B$4+($B$3*(1-M11)*(0.01+$B$10)*$B$7)/$B$6+($B$3*(1-M11)*(0.01+$B$10)*$B$9)/$B$8)-$B$11</f>
        <v>-330</v>
      </c>
    </row>
    <row r="13" customFormat="false" ht="12.8" hidden="false" customHeight="false" outlineLevel="0" collapsed="false">
      <c r="C13" s="5" t="s">
        <v>7</v>
      </c>
      <c r="D13" s="6" t="n">
        <v>5</v>
      </c>
      <c r="E13" s="7" t="n">
        <f aca="false">(($B$3*(0.01+$B$10)*$D$13)/$B$4+($B$3*(1-E11)*(0.01+$B$10)*$B$7)/$B$6+($B$3*(1-E11)*(0.01+$B$10)*$B$9)/$B$8)-$B$11</f>
        <v>196.666666666667</v>
      </c>
      <c r="F13" s="7" t="n">
        <f aca="false">(($B$3*(0.01+$B$10)*$D$13)/$B$4+($B$3*(1-F11)*(0.01+$B$10)*$B$7)/$B$6+($B$3*(1-F11)*(0.01+$B$10)*$B$9)/$B$8)-$B$11</f>
        <v>143.333333333333</v>
      </c>
      <c r="G13" s="7" t="n">
        <f aca="false">(($B$3*(0.01+$B$10)*$D$13)/$B$4+($B$3*(1-G11)*(0.01+$B$10)*$B$7)/$B$6+($B$3*(1-G11)*(0.01+$B$10)*$B$9)/$B$8)-$B$11</f>
        <v>90.0000000000001</v>
      </c>
      <c r="H13" s="7" t="n">
        <f aca="false">(($B$3*(0.01+$B$10)*$D$13)/$B$4+($B$3*(1-H11)*(0.01+$B$10)*$B$7)/$B$6+($B$3*(1-H11)*(0.01+$B$10)*$B$9)/$B$8)-$B$11</f>
        <v>36.6666666666667</v>
      </c>
      <c r="I13" s="7" t="n">
        <f aca="false">(($B$3*(0.01+$B$10)*$D$13)/$B$4+($B$3*(1-I11)*(0.01+$B$10)*$B$7)/$B$6+($B$3*(1-I11)*(0.01+$B$10)*$B$9)/$B$8)-$B$11</f>
        <v>-16.6666666666666</v>
      </c>
      <c r="J13" s="7" t="n">
        <f aca="false">(($B$3*(0.01+$B$10)*$D$13)/$B$4+($B$3*(1-J11)*(0.01+$B$10)*$B$7)/$B$6+($B$3*(1-J11)*(0.01+$B$10)*$B$9)/$B$8)-$B$11</f>
        <v>-70</v>
      </c>
      <c r="K13" s="7" t="n">
        <f aca="false">(($B$3*(0.01+$B$10)*$D$13)/$B$4+($B$3*(1-K11)*(0.01+$B$10)*$B$7)/$B$6+($B$3*(1-K11)*(0.01+$B$10)*$B$9)/$B$8)-$B$11</f>
        <v>-123.333333333333</v>
      </c>
      <c r="L13" s="7" t="n">
        <f aca="false">(($B$3*(0.01+$B$10)*$D$13)/$B$4+($B$3*(1-L11)*(0.01+$B$10)*$B$7)/$B$6+($B$3*(1-L11)*(0.01+$B$10)*$B$9)/$B$8)-$B$11</f>
        <v>-176.666666666667</v>
      </c>
      <c r="M13" s="7" t="n">
        <f aca="false">(($B$3*(0.01+$B$10)*$D$13)/$B$4+($B$3*(1-M11)*(0.01+$B$10)*$B$7)/$B$6+($B$3*(1-M11)*(0.01+$B$10)*$B$9)/$B$8)-$B$11</f>
        <v>-230</v>
      </c>
    </row>
    <row r="14" customFormat="false" ht="12.8" hidden="false" customHeight="false" outlineLevel="0" collapsed="false">
      <c r="D14" s="6" t="n">
        <v>7</v>
      </c>
      <c r="E14" s="7" t="n">
        <f aca="false">(($B$3*(0.01+$B$10)*$D$14)/$B$4+($B$3*(1-E11)*(0.01+$B$10)*$B$7)/$B$6+($B$3*(1-E11)*(0.01+$B$10)*$B$9)/$B$8)-$B$11</f>
        <v>296.666666666667</v>
      </c>
      <c r="F14" s="7" t="n">
        <f aca="false">(($B$3*(0.01+$B$10)*$D$14)/$B$4+($B$3*(1-F11)*(0.01+$B$10)*$B$7)/$B$6+($B$3*(1-F11)*(0.01+$B$10)*$B$9)/$B$8)-$B$11</f>
        <v>243.333333333333</v>
      </c>
      <c r="G14" s="7" t="n">
        <f aca="false">(($B$3*(0.01+$B$10)*$D$14)/$B$4+($B$3*(1-G11)*(0.01+$B$10)*$B$7)/$B$6+($B$3*(1-G11)*(0.01+$B$10)*$B$9)/$B$8)-$B$11</f>
        <v>190</v>
      </c>
      <c r="H14" s="7" t="n">
        <f aca="false">(($B$3*(0.01+$B$10)*$D$14)/$B$4+($B$3*(1-H11)*(0.01+$B$10)*$B$7)/$B$6+($B$3*(1-H11)*(0.01+$B$10)*$B$9)/$B$8)-$B$11</f>
        <v>136.666666666667</v>
      </c>
      <c r="I14" s="7" t="n">
        <f aca="false">(($B$3*(0.01+$B$10)*$D$14)/$B$4+($B$3*(1-I11)*(0.01+$B$10)*$B$7)/$B$6+($B$3*(1-I11)*(0.01+$B$10)*$B$9)/$B$8)-$B$11</f>
        <v>83.3333333333334</v>
      </c>
      <c r="J14" s="7" t="n">
        <f aca="false">(($B$3*(0.01+$B$10)*$D$14)/$B$4+($B$3*(1-J11)*(0.01+$B$10)*$B$7)/$B$6+($B$3*(1-J11)*(0.01+$B$10)*$B$9)/$B$8)-$B$11</f>
        <v>30</v>
      </c>
      <c r="K14" s="7" t="n">
        <f aca="false">(($B$3*(0.01+$B$10)*$D$14)/$B$4+($B$3*(1-K11)*(0.01+$B$10)*$B$7)/$B$6+($B$3*(1-K11)*(0.01+$B$10)*$B$9)/$B$8)-$B$11</f>
        <v>-23.3333333333333</v>
      </c>
      <c r="L14" s="7" t="n">
        <f aca="false">(($B$3*(0.01+$B$10)*$D$14)/$B$4+($B$3*(1-L11)*(0.01+$B$10)*$B$7)/$B$6+($B$3*(1-L11)*(0.01+$B$10)*$B$9)/$B$8)-$B$11</f>
        <v>-76.6666666666666</v>
      </c>
      <c r="M14" s="7" t="n">
        <f aca="false">(($B$3*(0.01+$B$10)*$D$14)/$B$4+($B$3*(1-M11)*(0.01+$B$10)*$B$7)/$B$6+($B$3*(1-M11)*(0.01+$B$10)*$B$9)/$B$8)-$B$11</f>
        <v>-130</v>
      </c>
    </row>
    <row r="16" customFormat="false" ht="12.8" hidden="false" customHeight="false" outlineLevel="0" collapsed="false">
      <c r="D16" s="0" t="s">
        <v>17</v>
      </c>
    </row>
    <row r="17" customFormat="false" ht="12.8" hidden="false" customHeight="false" outlineLevel="0" collapsed="false">
      <c r="D17" s="2" t="s">
        <v>18</v>
      </c>
      <c r="E17" s="2"/>
      <c r="F17" s="2"/>
      <c r="G17" s="2"/>
      <c r="H17" s="2"/>
      <c r="I17" s="2"/>
      <c r="J17" s="2"/>
      <c r="K17" s="2"/>
      <c r="L17" s="2"/>
      <c r="M17" s="2"/>
    </row>
  </sheetData>
  <mergeCells count="6">
    <mergeCell ref="A1:M1"/>
    <mergeCell ref="E2:M2"/>
    <mergeCell ref="E3:M3"/>
    <mergeCell ref="E9:M9"/>
    <mergeCell ref="E10:M10"/>
    <mergeCell ref="D17:M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LibreOffice/6.2.6.2$Windows_X86_64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2020-05-29T15:37:26Z</dcterms:created>
  <dc:creator/>
  <dc:description/>
  <dc:language>en-US</dc:language>
  <cp:lastModifiedBy/>
  <dcterms:modified xsi:type="dcterms:W3CDTF">2020-05-29T16:15:59Z</dcterms:modified>
  <cp:revision>8</cp:revision>
  <dc:subject/>
  <dc:title/>
</cp:coreProperties>
</file>