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Red Ciudadana\NIMD\Plan NIMD 2020\"/>
    </mc:Choice>
  </mc:AlternateContent>
  <xr:revisionPtr revIDLastSave="0" documentId="13_ncr:1_{6B856F76-A690-4C78-830A-FF37115DC80B}" xr6:coauthVersionLast="45" xr6:coauthVersionMax="45" xr10:uidLastSave="{00000000-0000-0000-0000-000000000000}"/>
  <bookViews>
    <workbookView xWindow="28680" yWindow="-120" windowWidth="29040" windowHeight="15840" tabRatio="917" activeTab="1" xr2:uid="{00000000-000D-0000-FFFF-FFFF00000000}"/>
  </bookViews>
  <sheets>
    <sheet name="Intrucciones" sheetId="11" r:id="rId1"/>
    <sheet name="Ficha Global" sheetId="18" r:id="rId2"/>
    <sheet name="1.0 Legal" sheetId="1" r:id="rId3"/>
    <sheet name="2.0 RRHH" sheetId="13" r:id="rId4"/>
    <sheet name="3.0 Admin" sheetId="14" r:id="rId5"/>
    <sheet name="4.0 Presp Conta y Finz" sheetId="15" r:id="rId6"/>
    <sheet name="5.0 Fiscal" sheetId="16" r:id="rId7"/>
    <sheet name="Resumen Punteo" sheetId="19"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4" i="19" l="1"/>
  <c r="F74" i="19" s="1"/>
  <c r="D75" i="19"/>
  <c r="F75" i="19"/>
  <c r="D76" i="19"/>
  <c r="F76" i="19" s="1"/>
  <c r="D77" i="19"/>
  <c r="F77" i="19" s="1"/>
  <c r="D78" i="19"/>
  <c r="F78" i="19" s="1"/>
  <c r="D79" i="19"/>
  <c r="F79" i="19"/>
  <c r="D80" i="19"/>
  <c r="F80" i="19"/>
  <c r="D81" i="19"/>
  <c r="F81" i="19"/>
  <c r="D73" i="19"/>
  <c r="F73" i="19" s="1"/>
  <c r="D72" i="19"/>
  <c r="F72" i="19"/>
  <c r="D43" i="19"/>
  <c r="F43" i="19" s="1"/>
  <c r="D44" i="19"/>
  <c r="F44" i="19"/>
  <c r="D45" i="19"/>
  <c r="F45" i="19"/>
  <c r="D46" i="19"/>
  <c r="F46" i="19"/>
  <c r="D47" i="19"/>
  <c r="F47" i="19" s="1"/>
  <c r="D48" i="19"/>
  <c r="F48" i="19" s="1"/>
  <c r="D49" i="19"/>
  <c r="F49" i="19" s="1"/>
  <c r="D50" i="19"/>
  <c r="F50" i="19"/>
  <c r="D51" i="19"/>
  <c r="F51" i="19" s="1"/>
  <c r="D52" i="19"/>
  <c r="F52" i="19" s="1"/>
  <c r="D53" i="19"/>
  <c r="F53" i="19" s="1"/>
  <c r="D54" i="19"/>
  <c r="F54" i="19" s="1"/>
  <c r="D55" i="19"/>
  <c r="F55" i="19" s="1"/>
  <c r="D56" i="19"/>
  <c r="F56" i="19" s="1"/>
  <c r="D57" i="19"/>
  <c r="F57" i="19" s="1"/>
  <c r="D58" i="19"/>
  <c r="F58" i="19" s="1"/>
  <c r="D59" i="19"/>
  <c r="F59" i="19"/>
  <c r="D60" i="19"/>
  <c r="F60" i="19"/>
  <c r="D61" i="19"/>
  <c r="F61" i="19"/>
  <c r="D62" i="19"/>
  <c r="F62" i="19" s="1"/>
  <c r="D63" i="19"/>
  <c r="F63" i="19" s="1"/>
  <c r="D64" i="19"/>
  <c r="F64" i="19" s="1"/>
  <c r="D65" i="19"/>
  <c r="F65" i="19" s="1"/>
  <c r="D66" i="19"/>
  <c r="F66" i="19"/>
  <c r="D67" i="19"/>
  <c r="F67" i="19"/>
  <c r="D68" i="19"/>
  <c r="F68" i="19" s="1"/>
  <c r="D69" i="19"/>
  <c r="F69" i="19" s="1"/>
  <c r="D70" i="19"/>
  <c r="F70" i="19" s="1"/>
  <c r="D42" i="19"/>
  <c r="F42" i="19" s="1"/>
  <c r="D41" i="19"/>
  <c r="F41" i="19" s="1"/>
  <c r="D35" i="19"/>
  <c r="F35" i="19"/>
  <c r="D36" i="19"/>
  <c r="F36" i="19" s="1"/>
  <c r="D37" i="19"/>
  <c r="F37" i="19" s="1"/>
  <c r="D38" i="19"/>
  <c r="F38" i="19" s="1"/>
  <c r="D39" i="19"/>
  <c r="F39" i="19" s="1"/>
  <c r="D34" i="19"/>
  <c r="F34" i="19" s="1"/>
  <c r="D33" i="19"/>
  <c r="F33" i="19" s="1"/>
  <c r="D25" i="19"/>
  <c r="F25" i="19"/>
  <c r="D26" i="19"/>
  <c r="F26" i="19"/>
  <c r="D27" i="19"/>
  <c r="F27" i="19"/>
  <c r="D28" i="19"/>
  <c r="F28" i="19"/>
  <c r="D29" i="19"/>
  <c r="F29" i="19"/>
  <c r="D30" i="19"/>
  <c r="F30" i="19" s="1"/>
  <c r="D31" i="19"/>
  <c r="F31" i="19"/>
  <c r="D24" i="19"/>
  <c r="F24" i="19"/>
  <c r="D23" i="19"/>
  <c r="F23" i="19" s="1"/>
  <c r="D17" i="19"/>
  <c r="F17" i="19" s="1"/>
  <c r="D18" i="19"/>
  <c r="F18" i="19" s="1"/>
  <c r="D19" i="19"/>
  <c r="F19" i="19" s="1"/>
  <c r="D20" i="19"/>
  <c r="F20" i="19" s="1"/>
  <c r="D21" i="19"/>
  <c r="F21" i="19" s="1"/>
  <c r="D16" i="19"/>
  <c r="F16" i="19"/>
  <c r="D15" i="19"/>
  <c r="F15" i="19" s="1"/>
  <c r="E18" i="19"/>
  <c r="E81" i="19"/>
  <c r="E80" i="19"/>
  <c r="E79" i="19"/>
  <c r="E78" i="19"/>
  <c r="E77" i="19"/>
  <c r="E76" i="19"/>
  <c r="E75" i="19"/>
  <c r="E74" i="19"/>
  <c r="E73" i="19"/>
  <c r="E72" i="19"/>
  <c r="C73" i="19"/>
  <c r="C74" i="19"/>
  <c r="C75" i="19"/>
  <c r="C76" i="19"/>
  <c r="C77" i="19"/>
  <c r="C78" i="19"/>
  <c r="C79" i="19"/>
  <c r="C80" i="19"/>
  <c r="C81" i="19"/>
  <c r="C58" i="19"/>
  <c r="C59" i="19"/>
  <c r="C60" i="19"/>
  <c r="C61" i="19"/>
  <c r="C62" i="19"/>
  <c r="C63" i="19"/>
  <c r="C64" i="19"/>
  <c r="C65" i="19"/>
  <c r="C66" i="19"/>
  <c r="C67" i="19"/>
  <c r="C68" i="19"/>
  <c r="C69" i="19"/>
  <c r="C70" i="19"/>
  <c r="C44" i="19"/>
  <c r="C46" i="19"/>
  <c r="C48" i="19"/>
  <c r="C50" i="19"/>
  <c r="C52" i="19"/>
  <c r="C54" i="19"/>
  <c r="C56"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C42" i="19"/>
  <c r="E39" i="19"/>
  <c r="E38" i="19"/>
  <c r="E37" i="19"/>
  <c r="E36" i="19"/>
  <c r="E35" i="19"/>
  <c r="E34" i="19"/>
  <c r="E33" i="19"/>
  <c r="C34" i="19"/>
  <c r="C35" i="19"/>
  <c r="C36" i="19"/>
  <c r="C37" i="19"/>
  <c r="C38" i="19"/>
  <c r="C39" i="19"/>
  <c r="E31" i="19"/>
  <c r="E30" i="19"/>
  <c r="E29" i="19"/>
  <c r="E28" i="19"/>
  <c r="E27" i="19"/>
  <c r="E26" i="19"/>
  <c r="C24" i="19"/>
  <c r="C25" i="19"/>
  <c r="C26" i="19"/>
  <c r="C27" i="19"/>
  <c r="C28" i="19"/>
  <c r="C29" i="19"/>
  <c r="C30" i="19"/>
  <c r="C31" i="19"/>
  <c r="E25" i="19"/>
  <c r="E24" i="19"/>
  <c r="E23" i="19"/>
  <c r="E21" i="19"/>
  <c r="E20" i="19"/>
  <c r="E19" i="19"/>
  <c r="E17" i="19"/>
  <c r="E16" i="19"/>
  <c r="E15" i="19"/>
  <c r="L14" i="19"/>
  <c r="L22" i="19"/>
  <c r="L32" i="19"/>
  <c r="L40" i="19"/>
  <c r="L71" i="19"/>
  <c r="L82" i="19"/>
  <c r="M14" i="19"/>
  <c r="M22" i="19"/>
  <c r="M32" i="19"/>
  <c r="M40" i="19"/>
  <c r="M71" i="19"/>
  <c r="M82" i="19"/>
  <c r="B81" i="19"/>
  <c r="B80" i="19"/>
  <c r="B79" i="19"/>
  <c r="B78" i="19"/>
  <c r="B77" i="19"/>
  <c r="B76" i="19"/>
  <c r="B75" i="19"/>
  <c r="B74" i="19"/>
  <c r="B73" i="19"/>
  <c r="B72" i="19"/>
  <c r="K71" i="19"/>
  <c r="J71" i="19"/>
  <c r="I71"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K40" i="19"/>
  <c r="J40" i="19"/>
  <c r="I40" i="19"/>
  <c r="B40" i="19"/>
  <c r="B39" i="19"/>
  <c r="B38" i="19"/>
  <c r="B37" i="19"/>
  <c r="B36" i="19"/>
  <c r="B35" i="19"/>
  <c r="B34" i="19"/>
  <c r="B33" i="19"/>
  <c r="K32" i="19"/>
  <c r="J32" i="19"/>
  <c r="I32" i="19"/>
  <c r="B32" i="19"/>
  <c r="B31" i="19"/>
  <c r="B30" i="19"/>
  <c r="B29" i="19"/>
  <c r="B28" i="19"/>
  <c r="B27" i="19"/>
  <c r="B26" i="19"/>
  <c r="B25" i="19"/>
  <c r="B24" i="19"/>
  <c r="B23" i="19"/>
  <c r="K22" i="19"/>
  <c r="J22" i="19"/>
  <c r="I22" i="19"/>
  <c r="B22" i="19"/>
  <c r="C16" i="19"/>
  <c r="C17" i="19"/>
  <c r="C18" i="19"/>
  <c r="C19" i="19"/>
  <c r="C20" i="19"/>
  <c r="C21" i="19"/>
  <c r="B21" i="19"/>
  <c r="B20" i="19"/>
  <c r="B19" i="19"/>
  <c r="B18" i="19"/>
  <c r="B17" i="19"/>
  <c r="B16" i="19"/>
  <c r="B15" i="19"/>
  <c r="K14" i="19"/>
  <c r="J14" i="19"/>
  <c r="I14" i="19"/>
  <c r="B14" i="19"/>
  <c r="F71" i="19" l="1"/>
  <c r="F40" i="19"/>
  <c r="F32" i="19"/>
  <c r="F22" i="19"/>
  <c r="F14" i="19"/>
  <c r="F82" i="19" l="1"/>
  <c r="B85"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fochoa</author>
  </authors>
  <commentList>
    <comment ref="C33" authorId="0" shapeId="0" xr:uid="{00000000-0006-0000-0100-000001000000}">
      <text>
        <r>
          <rPr>
            <b/>
            <sz val="8"/>
            <color rgb="FF000000"/>
            <rFont val="Tahoma"/>
            <family val="2"/>
          </rPr>
          <t>fochoa:</t>
        </r>
        <r>
          <rPr>
            <sz val="8"/>
            <color rgb="FF000000"/>
            <rFont val="Tahoma"/>
            <family val="2"/>
          </rPr>
          <t xml:space="preserve">
</t>
        </r>
        <r>
          <rPr>
            <sz val="8"/>
            <color rgb="FF000000"/>
            <rFont val="Tahoma"/>
            <family val="2"/>
          </rPr>
          <t>NO FIGURA EL EJE DE INFLUENCIA</t>
        </r>
      </text>
    </comment>
  </commentList>
</comments>
</file>

<file path=xl/sharedStrings.xml><?xml version="1.0" encoding="utf-8"?>
<sst xmlns="http://schemas.openxmlformats.org/spreadsheetml/2006/main" count="327" uniqueCount="184">
  <si>
    <t>Indicadores</t>
  </si>
  <si>
    <t>Indicador</t>
  </si>
  <si>
    <t>Comentarios</t>
  </si>
  <si>
    <t>C</t>
  </si>
  <si>
    <t>A</t>
  </si>
  <si>
    <t>B</t>
  </si>
  <si>
    <t>D</t>
  </si>
  <si>
    <t>No.</t>
  </si>
  <si>
    <t>Nùmero de Anexo</t>
  </si>
  <si>
    <t>2.0  Recursos Humanos</t>
  </si>
  <si>
    <t>Consultas</t>
  </si>
  <si>
    <t>¿Se tiene un procedimiento para el archivo de RRHH?</t>
  </si>
  <si>
    <t>¿Cuenta la organización con RTU Actualizado?</t>
  </si>
  <si>
    <t xml:space="preserve">Documente </t>
  </si>
  <si>
    <t>¿La organización cumple con realizar los pagos de las retenciones?</t>
  </si>
  <si>
    <t>¿La organización cumple con todas las obligaciones ante los organismos estatales correspondientes?</t>
  </si>
  <si>
    <t>¿Tienen omisos en la SAT que no les permite actualizar su RTU?</t>
  </si>
  <si>
    <t>5.0 Fiscal</t>
  </si>
  <si>
    <t>¿Los voucher se encuentran debidamente archivados con sus documentos de soporte de gasto?</t>
  </si>
  <si>
    <t>¿La contabilidad de la insititucion se maneja por proyecto?</t>
  </si>
  <si>
    <t>¿Los cheques que se emiten tiene la proteccion de -NO NEGOCIABLE-?</t>
  </si>
  <si>
    <t>¿Utilizan recibos corrientes para soportar gastos?</t>
  </si>
  <si>
    <t>¿Utilizan planillas para soportar gastos?</t>
  </si>
  <si>
    <t>¿El personal cuenta con tarjeta de responsabilidad sobre los activos que utiliza?</t>
  </si>
  <si>
    <t>ALTO</t>
  </si>
  <si>
    <t>Punteo</t>
  </si>
  <si>
    <t>Notas</t>
  </si>
  <si>
    <t>Letra</t>
  </si>
  <si>
    <t>Nota</t>
  </si>
  <si>
    <t>TOTAL</t>
  </si>
  <si>
    <t>RESULTADO:</t>
  </si>
  <si>
    <t>¿El contador (en funciones) de la organización es el mismo que esta inscrito ante la SAT?</t>
  </si>
  <si>
    <t>¿Se realiza una nòmina de empleados de manera mensual / tiene claramente identificados los descuentos y pagos adicionales?</t>
  </si>
  <si>
    <t>Puntaje a Mejorar</t>
  </si>
  <si>
    <t>Puntaje Alto</t>
  </si>
  <si>
    <t>MEDIO / MEJORAR</t>
  </si>
  <si>
    <t>DEBIL</t>
  </si>
  <si>
    <t>DIAGNOSTICO INSTITUCIONAL</t>
  </si>
  <si>
    <t>GUATEMALA</t>
  </si>
  <si>
    <t>RESULTADO DE LA EVALUACION</t>
  </si>
  <si>
    <t>Nombre de la organizaciòn</t>
  </si>
  <si>
    <t>Representante Legal</t>
  </si>
  <si>
    <t>Contacto Finanzas</t>
  </si>
  <si>
    <t>Direccion Fìsica</t>
  </si>
  <si>
    <t>Celular</t>
  </si>
  <si>
    <t>Vigencia del convenio</t>
  </si>
  <si>
    <t>Eje de justicia de Gènero</t>
  </si>
  <si>
    <t>Eje de Economìas Inclusivas</t>
  </si>
  <si>
    <t>Eje de Respuesta Humanitaria</t>
  </si>
  <si>
    <t>Eje de Resilencia</t>
  </si>
  <si>
    <t>Otros</t>
  </si>
  <si>
    <t>Instrucciones del Llenado</t>
  </si>
  <si>
    <t>a.</t>
  </si>
  <si>
    <t>b.</t>
  </si>
  <si>
    <t>c.</t>
  </si>
  <si>
    <t>e.</t>
  </si>
  <si>
    <t>d.</t>
  </si>
  <si>
    <t>f.</t>
  </si>
  <si>
    <t>¡¡AGRADECEMOS EL TIEMPO DEDICADO A COMPLETAR LA HERRAMIENTA!!</t>
  </si>
  <si>
    <t>g.</t>
  </si>
  <si>
    <t>¿La organizaciòn maneja los fondos de sus proyectos en cuentas bancarias individuales?</t>
  </si>
  <si>
    <t>¿Cuenta la organización con descriptores / perfiles de puestos. Y estas a su vez con las autorizaciones correspondientes?</t>
  </si>
  <si>
    <t>¿La organización tiene definido qué puestos de su estructura tienen la responsabilidad de formular, manejar y controlar el presupuesto de proyectos e institucional?</t>
  </si>
  <si>
    <t>4.0 Presupuesto, Contabilidad y Finanzas</t>
  </si>
  <si>
    <r>
      <t>¿El organigrama de la Institución es coherente con los estatutos y objetivos organizacionales</t>
    </r>
    <r>
      <rPr>
        <b/>
        <sz val="10"/>
        <color theme="1"/>
        <rFont val="Calibri"/>
        <family val="2"/>
        <scheme val="minor"/>
      </rPr>
      <t>?</t>
    </r>
  </si>
  <si>
    <t>Monto del convenio</t>
  </si>
  <si>
    <t>Recomendación y/o comentario a NIMD</t>
  </si>
  <si>
    <t>No</t>
  </si>
  <si>
    <t>¿La organizaciòn tiene claramente establecido un presupuesto institucional el cual se alimenta de los diferentes presupuestos aprobados para los proyectos?</t>
  </si>
  <si>
    <t>¿Todas las cuentas bancarias de la institucion cuentan con firmas mancomunadas? Poner en comentarios ¿Quiénes tienen firmas registradas en las cuentas bancarias?</t>
  </si>
  <si>
    <t>Quién es NIMD:</t>
  </si>
  <si>
    <t>Sí</t>
  </si>
  <si>
    <t>Si cumple</t>
  </si>
  <si>
    <t>No cumple</t>
  </si>
  <si>
    <t>¿Se tiene una  persona responsable de autorizar el proveedor con el que se adquieren los bienes y servicios?</t>
  </si>
  <si>
    <t>¿Existe una metodología para la elaboración  del presupuesto?</t>
  </si>
  <si>
    <t>¿Se encuentran  actualizados sus libros contables? Colocar en comentarios a qué fecha</t>
  </si>
  <si>
    <t>¿Están sus estados financieron cuadrados e impresos? Colocar en comentarios  a qué fecha ?</t>
  </si>
  <si>
    <t>Si</t>
  </si>
  <si>
    <r>
      <t xml:space="preserve">¿Conoce cuales son las obligaciones tributarias </t>
    </r>
    <r>
      <rPr>
        <b/>
        <sz val="10"/>
        <color theme="1"/>
        <rFont val="Calibri"/>
        <family val="2"/>
        <scheme val="minor"/>
      </rPr>
      <t xml:space="preserve"> que le aplican </t>
    </r>
    <r>
      <rPr>
        <b/>
        <sz val="10"/>
        <color theme="1"/>
        <rFont val="Calibri"/>
        <family val="2"/>
        <scheme val="minor"/>
      </rPr>
      <t xml:space="preserve"> a su organización?</t>
    </r>
  </si>
  <si>
    <t>Si el enunciado no requiere de anexo, dejar la columna F en blanco, o bien, si desea puede agregar uno aunque no se solicite.</t>
  </si>
  <si>
    <t>Para que se utilizará el instrumento</t>
  </si>
  <si>
    <t>Al tener completo NIMD  el instrumento y sus anexos, tomará en cuenta el resultado y le propondrá, según sea el caso, un plan de fortalecimientos que puede ir desde trabajo de acompañamiento, talleres  con el equipo, talleres con expertos en temas específicos, sesiones virtuales y/o Intercambios.</t>
  </si>
  <si>
    <r>
      <t>Coloque su respuesta  identificada con el número uno (</t>
    </r>
    <r>
      <rPr>
        <b/>
        <sz val="12"/>
        <color theme="1"/>
        <rFont val="Arial"/>
        <family val="2"/>
      </rPr>
      <t>1</t>
    </r>
    <r>
      <rPr>
        <sz val="12"/>
        <color theme="1"/>
        <rFont val="Arial"/>
        <family val="2"/>
      </rPr>
      <t xml:space="preserve">) debajo de la columna de respuesta Sí (columna D) o cero (0)  cuando su respuesta sea No (columna E) según le corresponda </t>
    </r>
  </si>
  <si>
    <t xml:space="preserve">¿La Organización tiene autorización para llevar libro de actas? </t>
  </si>
  <si>
    <t>Número de Anexo</t>
  </si>
  <si>
    <t>1.0  Legales / Constitución de la organización</t>
  </si>
  <si>
    <t>¿La organización se encuentra inscrita en Gobernación?</t>
  </si>
  <si>
    <t>¿La Organización cuenta con Misión y Visión?</t>
  </si>
  <si>
    <t>¿La organización cuenta con Estatutos?</t>
  </si>
  <si>
    <t>¿La organización tiene actualizada la representación Legal?</t>
  </si>
  <si>
    <t>¿Dentro de la organización cada puesto de trabajo tiene claramente establecidas sus funciones y/o responsabilidades, y todo el personal conoce y respeta esta distribución?</t>
  </si>
  <si>
    <t>¿La organización cuenta con un plan de evaluación del desempeño?</t>
  </si>
  <si>
    <t>¿La organización cuenta con un plan de capacitación de personal?</t>
  </si>
  <si>
    <t>¿El personal tiene contrato en la institución? Describa en comentario qué tipo de contrato</t>
  </si>
  <si>
    <t>¿Cuenta la organización con un plan de inducción al personal?</t>
  </si>
  <si>
    <t>3.0  Administración / Logística</t>
  </si>
  <si>
    <t>¿Cuenta la organización con la dinámica de realizar reuniones de equipo periódicas?</t>
  </si>
  <si>
    <t>¿Cuenta la organización con manuales de procedimientos administrativos y contables?</t>
  </si>
  <si>
    <t>¿Cuenta la organización con un reglamento interno de trabajo?</t>
  </si>
  <si>
    <t>¿La organización cuenta con una política de archivo de proyectos? Explicar la forma de archivo en comentarios</t>
  </si>
  <si>
    <t>¿Se tiene claramente definida una política de compras? Explicarlo en comentarios</t>
  </si>
  <si>
    <t>¿La organización desarrolla reuniones periódicas de Junta Directiva?</t>
  </si>
  <si>
    <t>¿Conoce el formulario Intendencia de Verificación Especial -IVE- de la Súper Intendencia de Bancos ? Si su respuesta es positiva, colocar en comentarios ¿Cuándo fue la última vez que actualizó el formulario ?</t>
  </si>
  <si>
    <t>¿Cuenta la organización con Exención de impuesto al valor agregado -IVA-?</t>
  </si>
  <si>
    <t>¿La organización realiza las retenciones a aquellos proveedores que lo requiera?</t>
  </si>
  <si>
    <t>¿Cuenta con recibos de donación autorizados por la SAT?</t>
  </si>
  <si>
    <t>¡Felicidades, Buen trabajo! Su gestión financiera se visualiza bastante sana. Los riesgos de no cumplir con una buena gestión, es bajo. Pero también le recomendamos poner atención en aquellos enunciados en donde el resultado muestra un alerta naranja, amarillo y/o rojo. Una gestión financiera eficaz requiere fuerza en las seis áreas evaluadas. Aproveche esta oportunidad para realizar mejoras y reducir aún más su riesgo financiero.</t>
  </si>
  <si>
    <t>¡Podemos Mejorar! Hay claramente algunas buenas prácticas financieras en su organización, sin embargo aun se muestran aspectos que son un reto para la institución, Existe el riesgo que al presentarse debilidades financieros estas le impidan desarrollar una gestión de manera transparente. Las secciones con resultado rojo y/o amarillo son la que debemos tratar de manera URGENTE. Aproveche este espacio para mejorar sus procesos.</t>
  </si>
  <si>
    <t xml:space="preserve">¡CUIDADO, Tenemos trabajo por hacer! El resultado de la evaluación muestra que tenemos áreas claves con riesgos altos, esto puede generar una interpretación negativa  en relación a la gestión de fondos y/o un riesgo que los donantes pueden retirar su apoyo financiero. Es importante que socialicemos esta información con los coordinadores y Junta Directiva para contar con su compromiso en el plan de fortalecimiento que trabajemos en conjunto, ESTAMOS CONVENCIDOS QUE PODEMOS HACER UN GRAN TRABAJO y generar las condiciones necesarias para una buena gestión financiera. </t>
  </si>
  <si>
    <t>Ítem</t>
  </si>
  <si>
    <t>Puntaje Débil</t>
  </si>
  <si>
    <t>Puntaje Medio</t>
  </si>
  <si>
    <t>% de Representación</t>
  </si>
  <si>
    <t>Somos una institución líder en la transformación política que favorezca la protección de los derechos humanos, la promoción de la democracia inclusiva y el desarrollo socioeconómico sostenible</t>
  </si>
  <si>
    <t>Para NIMD las organizaciones socias con las que implementa proyectos en Guatemala son su principal aliado, por lo que contribuir a mejorar sus dinámicas de trabajo es un compromiso. Es por ello que en el marco de generar capacidades que contribuyan a una mejor y transparente gestión de proyectos, se ha comprometido en desarrollar una herramienta que pueda mostrar la situación actual de los socios y con ellos desarrollar un plan de fortalecimiento de capacidades para las organizaciones.</t>
  </si>
  <si>
    <t>En la ficha Global si aun no tienen proyecto con NIMD colocar la palabra "En Gestión".</t>
  </si>
  <si>
    <r>
      <t xml:space="preserve">Cada enunciado cuenta con 2  opciones, analice si su respuesta a la pregunta es </t>
    </r>
    <r>
      <rPr>
        <b/>
        <sz val="12"/>
        <color theme="1"/>
        <rFont val="Arial"/>
        <family val="2"/>
      </rPr>
      <t xml:space="preserve">Sí </t>
    </r>
    <r>
      <rPr>
        <sz val="12"/>
        <color theme="1"/>
        <rFont val="Arial"/>
        <family val="2"/>
      </rPr>
      <t xml:space="preserve">o </t>
    </r>
    <r>
      <rPr>
        <b/>
        <sz val="12"/>
        <color theme="1"/>
        <rFont val="Arial"/>
        <family val="2"/>
      </rPr>
      <t>No</t>
    </r>
    <r>
      <rPr>
        <sz val="12"/>
        <color theme="1"/>
        <rFont val="Arial"/>
        <family val="2"/>
      </rPr>
      <t>,  según sea la dinámica de su institución realice sus comentarios en la columna correspondiente.</t>
    </r>
  </si>
  <si>
    <t>Justificación del Diagnóstico</t>
  </si>
  <si>
    <t>La herramienta esta distribuida en 6 áreas relacionadas con la gestión financiera-administrativa de la organización, en cada una encontrará una serie de enunciados que pedimos se respondan de la siguiente manera.</t>
  </si>
  <si>
    <t>Si el enunciado requiere de anexo, favor colocar el número con que se identificará el documento escaneado que adjuntaran. (No se requieren anexos físicos todos los anexos serán enviados en electrónico).</t>
  </si>
  <si>
    <t>Si se anexaran por enunciado varios documentos colocar el correlativo partiendo de la serie que tiene la pestaña. Ej. (Presupuesto, Contabilidad y Finanzas) Certificado bancario 4.1 (que indicara que es el anexo 1 del bloque de finanzas)</t>
  </si>
  <si>
    <t>Es clave marcar todos los enunciados con el número 1 o 0, de no ser así, el resultado podría no ser realista.</t>
  </si>
  <si>
    <t>Le recordamos que cualquier duda que pueda presentarse estamos a la órden, puede llamarnos o escribirnos.</t>
  </si>
  <si>
    <t>Por último la pestaña de Resumen Punteo se encuentra bloqueada ya que estos resultados serán exclusivos de NIMD y le permitirá realizar las recomendaciones correspondientes.</t>
  </si>
  <si>
    <t>En la Ficha Global se ha dejado un espacio en donde usted puede colocar su comentario o recomendación al proceso, puede aprovechar este espacio para sugerir alguna prioridad que tengan como institución para considerarse en el plan de fortalecimiento.</t>
  </si>
  <si>
    <t>Direccion Electrónica</t>
  </si>
  <si>
    <t>Página Web</t>
  </si>
  <si>
    <t>Teléfono</t>
  </si>
  <si>
    <t>Nombre y puesto de la(s) persona(s) que completó el formulario</t>
  </si>
  <si>
    <t>DIAGNÓSTICO INSTITUCIONAL</t>
  </si>
  <si>
    <t>¿Cuenta la organización con una política y manual de reclutamiento de personal?</t>
  </si>
  <si>
    <t>¿Utilizan servicio bancario en línea?</t>
  </si>
  <si>
    <t>¿Realizan transferencias bancarias en línea? Poner en comentarios ¿Quiénes tienen los usuarios del servicio de banca en línea?</t>
  </si>
  <si>
    <t>¿Los responsables presupuestarios reciben reportes de la ejecución presupuestaria periódica? Describa en comentarios ¿Con qué frecuencia?</t>
  </si>
  <si>
    <t>¿Se realizan auditorías institucionales?</t>
  </si>
  <si>
    <t>¿Las auditorías de proyectos se presentan a la junta directiva y se realiza un plan de seguimiento a los hallazgos?</t>
  </si>
  <si>
    <t>¿Cuénta con sistema contable?</t>
  </si>
  <si>
    <t>¿Los ingresos por donacion están debidamente registrados y documentados?</t>
  </si>
  <si>
    <t>¿El sistema contable les permite generar reportes de contabilidad consolidada por todos los proyectos que lleva la organización?</t>
  </si>
  <si>
    <t>¿Hacen préstamos entre proyectos?</t>
  </si>
  <si>
    <t>¿Tienen cuentas por cobrar de más de 6 meses?</t>
  </si>
  <si>
    <t>¿Tienen cuentas por pagar de más de 6 meses?</t>
  </si>
  <si>
    <t>¿La organización tiene la práctica de realizar conciliaciones bancarias mensuales?</t>
  </si>
  <si>
    <t>¿Sus documentos de control cuentan con las firmas de elaborado, revisado y autorizado?</t>
  </si>
  <si>
    <t>¿Todos los descuentos hechos a la nómina se han pagado en tiempo?</t>
  </si>
  <si>
    <t>¿Todos los activos de la institución se encuentran debidamente registrados en la contabilidad y se realizan las depreciaciones correspondientes?</t>
  </si>
  <si>
    <t>Eje bajo el que tiene contrato con NIMD</t>
  </si>
  <si>
    <t xml:space="preserve">FICHA DE DATOS GENERAL </t>
  </si>
  <si>
    <t>¿La organización cuenta con la autorizacion de los libros de diario, mayor y balance, compras y ventas ? Colocar  en comentarios si los registro se hacen de manera manual o impresos en hojas movibles.</t>
  </si>
  <si>
    <t>¿En que año presentó la última declaración Jurada?</t>
  </si>
  <si>
    <t>¿Cuenta con autorización para la emisión de facturas especiales?</t>
  </si>
  <si>
    <t>Inscripción en el IGG</t>
  </si>
  <si>
    <t>Inscripcion en el Ministerio de Trabajo</t>
  </si>
  <si>
    <t>Presentados los contratos en el Mintrab</t>
  </si>
  <si>
    <t>Asociacion Civil Red Ciudadana</t>
  </si>
  <si>
    <t>Julio Herrera Toledo</t>
  </si>
  <si>
    <t>Miriam Pineda</t>
  </si>
  <si>
    <t>http://www.redciudadana.org/</t>
  </si>
  <si>
    <t>jherrera@redciudadana.org.gt</t>
  </si>
  <si>
    <t>(+502) 40112926</t>
  </si>
  <si>
    <t>Fecha del último informe financiero entregado a NIMD</t>
  </si>
  <si>
    <t>X</t>
  </si>
  <si>
    <t>A.1</t>
  </si>
  <si>
    <t>A.2</t>
  </si>
  <si>
    <t>A.3</t>
  </si>
  <si>
    <t>A.5</t>
  </si>
  <si>
    <t>A.6</t>
  </si>
  <si>
    <t>Trabajamos como consultores, no tenemos prestaciones laborales.</t>
  </si>
  <si>
    <t>Julio Herrera</t>
  </si>
  <si>
    <t>12 Calle 1-25, Zona 10, Edificio Geminis 19, Torre Norte, Oficina 14-13</t>
  </si>
  <si>
    <t>2020-2021</t>
  </si>
  <si>
    <t>$32,500</t>
  </si>
  <si>
    <t>Julio Herrera Toledo - Director Ejecutivo Red Ciudadana</t>
  </si>
  <si>
    <t>Se adjunta el oficio de la inscripción de la Asociación Civil Red Ciudadana ante el Ministerio de Gobernación de Guatemala.</t>
  </si>
  <si>
    <t>A.2 y A.3</t>
  </si>
  <si>
    <t>Se adjunta el oficio de los Estatutos de la Asociación Civil Red Ciudadana ante el Ministerio de Gobernación de Guatemala.</t>
  </si>
  <si>
    <t>Se adjunta el oficio de la Constancia de la Asociación Civil Red Ciudadana ante el SAT.</t>
  </si>
  <si>
    <t>Anexo 7</t>
  </si>
  <si>
    <t>Mensuales</t>
  </si>
  <si>
    <t>Anuales</t>
  </si>
  <si>
    <t>Digital, en linea y se imprimen</t>
  </si>
  <si>
    <t>Mensual y actualizacion anual</t>
  </si>
  <si>
    <t>SICOFI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</si>
</sst>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0_ ;\-#,##0.00\ "/>
  </numFmts>
  <fonts count="55"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b/>
      <sz val="10"/>
      <color theme="1"/>
      <name val="Calibri"/>
      <family val="2"/>
      <scheme val="minor"/>
    </font>
    <font>
      <sz val="10"/>
      <color theme="1"/>
      <name val="Calibri"/>
      <family val="2"/>
      <scheme val="minor"/>
    </font>
    <font>
      <b/>
      <shadow/>
      <sz val="12"/>
      <color rgb="FF000080"/>
      <name val="Calibri"/>
      <family val="2"/>
      <scheme val="minor"/>
    </font>
    <font>
      <sz val="9"/>
      <color theme="1"/>
      <name val="Calibri"/>
      <family val="2"/>
      <scheme val="minor"/>
    </font>
    <font>
      <b/>
      <sz val="9"/>
      <color theme="1"/>
      <name val="Calibri"/>
      <family val="2"/>
      <scheme val="minor"/>
    </font>
    <font>
      <sz val="12"/>
      <color theme="1"/>
      <name val="Calibri"/>
      <family val="2"/>
      <scheme val="minor"/>
    </font>
    <font>
      <b/>
      <sz val="12"/>
      <color theme="1"/>
      <name val="Calibri"/>
      <family val="2"/>
      <scheme val="minor"/>
    </font>
    <font>
      <b/>
      <i/>
      <sz val="11"/>
      <color theme="3" tint="-0.249977111117893"/>
      <name val="Arial"/>
      <family val="2"/>
    </font>
    <font>
      <b/>
      <sz val="11"/>
      <color theme="3"/>
      <name val="Calibri"/>
      <family val="2"/>
      <scheme val="minor"/>
    </font>
    <font>
      <sz val="11"/>
      <name val="Calibri"/>
      <family val="2"/>
      <scheme val="minor"/>
    </font>
    <font>
      <b/>
      <sz val="9"/>
      <color theme="3"/>
      <name val="Calibri"/>
      <family val="2"/>
      <scheme val="minor"/>
    </font>
    <font>
      <b/>
      <sz val="13"/>
      <color theme="1"/>
      <name val="Calibri"/>
      <family val="2"/>
      <scheme val="minor"/>
    </font>
    <font>
      <b/>
      <sz val="12"/>
      <color theme="3"/>
      <name val="Arial Black"/>
      <family val="2"/>
    </font>
    <font>
      <b/>
      <i/>
      <sz val="10"/>
      <color theme="3"/>
      <name val="Arial Black"/>
      <family val="2"/>
    </font>
    <font>
      <b/>
      <sz val="11"/>
      <name val="Calibri"/>
      <family val="2"/>
      <scheme val="minor"/>
    </font>
    <font>
      <b/>
      <i/>
      <sz val="10"/>
      <color rgb="FF002060"/>
      <name val="Arial Black"/>
      <family val="2"/>
    </font>
    <font>
      <b/>
      <i/>
      <sz val="11"/>
      <color rgb="FF002060"/>
      <name val="Arial Black"/>
      <family val="2"/>
    </font>
    <font>
      <b/>
      <sz val="12"/>
      <color rgb="FF002060"/>
      <name val="Arial"/>
      <family val="2"/>
    </font>
    <font>
      <b/>
      <sz val="12"/>
      <color theme="3" tint="0.39997558519241921"/>
      <name val="Arial Black"/>
      <family val="2"/>
    </font>
    <font>
      <b/>
      <sz val="12"/>
      <color theme="0"/>
      <name val="Arial Black"/>
      <family val="2"/>
    </font>
    <font>
      <sz val="12"/>
      <color theme="3" tint="0.39997558519241921"/>
      <name val="Arial Black"/>
      <family val="2"/>
    </font>
    <font>
      <sz val="12"/>
      <color theme="1"/>
      <name val="Arial Black"/>
      <family val="2"/>
    </font>
    <font>
      <sz val="12"/>
      <color theme="3"/>
      <name val="Arial Black"/>
      <family val="2"/>
    </font>
    <font>
      <b/>
      <sz val="12"/>
      <color theme="1"/>
      <name val="Arial Black"/>
      <family val="2"/>
    </font>
    <font>
      <b/>
      <sz val="14"/>
      <color theme="3"/>
      <name val="Arial Black"/>
      <family val="2"/>
    </font>
    <font>
      <b/>
      <sz val="11"/>
      <color rgb="FF002060"/>
      <name val="Arial Rounded MT Bold"/>
      <family val="2"/>
    </font>
    <font>
      <b/>
      <sz val="14"/>
      <color rgb="FF002060"/>
      <name val="Arial Rounded MT Bold"/>
      <family val="2"/>
    </font>
    <font>
      <b/>
      <sz val="12"/>
      <color rgb="FF002060"/>
      <name val="Arial Rounded MT Bold"/>
      <family val="2"/>
    </font>
    <font>
      <sz val="12"/>
      <color theme="1"/>
      <name val="Arial"/>
      <family val="2"/>
    </font>
    <font>
      <sz val="12"/>
      <color rgb="FF222222"/>
      <name val="Arial"/>
      <family val="2"/>
    </font>
    <font>
      <sz val="14"/>
      <color theme="1"/>
      <name val="Arial"/>
      <family val="2"/>
    </font>
    <font>
      <sz val="11"/>
      <color rgb="FFFF0000"/>
      <name val="Calibri"/>
      <family val="2"/>
      <scheme val="minor"/>
    </font>
    <font>
      <b/>
      <sz val="10"/>
      <name val="Calibri"/>
      <family val="2"/>
      <scheme val="minor"/>
    </font>
    <font>
      <b/>
      <sz val="16"/>
      <color rgb="FFFFC000"/>
      <name val="Arial Black"/>
      <family val="2"/>
    </font>
    <font>
      <b/>
      <sz val="12"/>
      <name val="Calibri"/>
      <family val="2"/>
      <scheme val="minor"/>
    </font>
    <font>
      <b/>
      <sz val="13"/>
      <color rgb="FF002060"/>
      <name val="Arial Rounded MT Bold"/>
      <family val="2"/>
    </font>
    <font>
      <sz val="13"/>
      <color theme="1"/>
      <name val="Arial"/>
      <family val="2"/>
    </font>
    <font>
      <b/>
      <i/>
      <sz val="12"/>
      <name val="Calibri"/>
      <family val="2"/>
      <scheme val="minor"/>
    </font>
    <font>
      <b/>
      <i/>
      <sz val="14"/>
      <name val="Calibri"/>
      <family val="2"/>
      <scheme val="minor"/>
    </font>
    <font>
      <b/>
      <i/>
      <sz val="11"/>
      <color theme="1"/>
      <name val="Calibri"/>
      <family val="2"/>
      <scheme val="minor"/>
    </font>
    <font>
      <b/>
      <i/>
      <shadow/>
      <sz val="12"/>
      <color rgb="FF000080"/>
      <name val="Calibri"/>
      <family val="2"/>
      <scheme val="minor"/>
    </font>
    <font>
      <b/>
      <i/>
      <sz val="12"/>
      <color theme="1"/>
      <name val="Calibri"/>
      <family val="2"/>
      <scheme val="minor"/>
    </font>
    <font>
      <b/>
      <sz val="12"/>
      <color theme="1"/>
      <name val="Arial"/>
      <family val="2"/>
    </font>
    <font>
      <sz val="10"/>
      <color rgb="FF002060"/>
      <name val="Arial"/>
      <family val="2"/>
    </font>
    <font>
      <sz val="11"/>
      <color rgb="FF002060"/>
      <name val="Arial"/>
      <family val="2"/>
    </font>
    <font>
      <sz val="10"/>
      <color theme="3"/>
      <name val="Arial"/>
      <family val="2"/>
    </font>
    <font>
      <sz val="10"/>
      <color rgb="FF7030A0"/>
      <name val="Arial"/>
      <family val="2"/>
    </font>
    <font>
      <u/>
      <sz val="11"/>
      <color theme="10"/>
      <name val="Calibri"/>
      <family val="2"/>
      <scheme val="minor"/>
    </font>
    <font>
      <b/>
      <sz val="8"/>
      <color rgb="FF000000"/>
      <name val="Tahoma"/>
      <family val="2"/>
    </font>
    <font>
      <sz val="8"/>
      <color rgb="FF000000"/>
      <name val="Tahoma"/>
      <family val="2"/>
    </font>
    <font>
      <sz val="8"/>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rgb="FF78B832"/>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rgb="FFFFFF00"/>
        <bgColor indexed="64"/>
      </patternFill>
    </fill>
    <fill>
      <patternFill patternType="solid">
        <fgColor theme="4" tint="-0.249977111117893"/>
        <bgColor indexed="64"/>
      </patternFill>
    </fill>
    <fill>
      <patternFill patternType="lightGray">
        <fgColor rgb="FFF99D36"/>
        <bgColor auto="1"/>
      </patternFill>
    </fill>
    <fill>
      <patternFill patternType="mediumGray">
        <fgColor rgb="FFF99D36"/>
        <bgColor auto="1"/>
      </patternFill>
    </fill>
    <fill>
      <patternFill patternType="solid">
        <fgColor theme="0"/>
        <bgColor indexed="64"/>
      </patternFill>
    </fill>
    <fill>
      <patternFill patternType="mediumGray">
        <fgColor rgb="FFF99D36"/>
        <bgColor theme="0"/>
      </patternFill>
    </fill>
    <fill>
      <patternFill patternType="solid">
        <fgColor rgb="FF00B050"/>
        <bgColor rgb="FF00B050"/>
      </patternFill>
    </fill>
  </fills>
  <borders count="3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style="mediumDashed">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Dashed">
        <color indexed="64"/>
      </bottom>
      <diagonal/>
    </border>
    <border>
      <left style="medium">
        <color indexed="64"/>
      </left>
      <right/>
      <top/>
      <bottom/>
      <diagonal/>
    </border>
    <border>
      <left/>
      <right style="mediumDashed">
        <color indexed="64"/>
      </right>
      <top/>
      <bottom style="dotted">
        <color indexed="64"/>
      </bottom>
      <diagonal/>
    </border>
    <border>
      <left style="medium">
        <color indexed="64"/>
      </left>
      <right/>
      <top style="medium">
        <color indexed="64"/>
      </top>
      <bottom/>
      <diagonal/>
    </border>
    <border>
      <left/>
      <right/>
      <top style="medium">
        <color indexed="64"/>
      </top>
      <bottom/>
      <diagonal/>
    </border>
    <border>
      <left style="medium">
        <color theme="3"/>
      </left>
      <right style="medium">
        <color indexed="64"/>
      </right>
      <top style="medium">
        <color theme="3"/>
      </top>
      <bottom style="medium">
        <color theme="3"/>
      </bottom>
      <diagonal/>
    </border>
    <border>
      <left style="medium">
        <color indexed="64"/>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thin">
        <color indexed="64"/>
      </left>
      <right style="thin">
        <color indexed="64"/>
      </right>
      <top style="medium">
        <color indexed="64"/>
      </top>
      <bottom style="dashed">
        <color indexed="64"/>
      </bottom>
      <diagonal/>
    </border>
    <border>
      <left style="thin">
        <color indexed="64"/>
      </left>
      <right style="medium">
        <color indexed="64"/>
      </right>
      <top style="medium">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thin">
        <color indexed="64"/>
      </right>
      <top style="dashed">
        <color indexed="64"/>
      </top>
      <bottom style="medium">
        <color indexed="64"/>
      </bottom>
      <diagonal/>
    </border>
    <border>
      <left style="thick">
        <color rgb="FFFFC000"/>
      </left>
      <right/>
      <top style="thick">
        <color rgb="FFFFC000"/>
      </top>
      <bottom style="thick">
        <color rgb="FFFFC000"/>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ck">
        <color rgb="FFFFC000"/>
      </left>
      <right style="thick">
        <color rgb="FFFFC000"/>
      </right>
      <top style="thick">
        <color rgb="FFFFC000"/>
      </top>
      <bottom style="thick">
        <color rgb="FFFFC000"/>
      </bottom>
      <diagonal/>
    </border>
    <border>
      <left style="thick">
        <color theme="3" tint="-0.24994659260841701"/>
      </left>
      <right style="thick">
        <color theme="3" tint="-0.24994659260841701"/>
      </right>
      <top/>
      <bottom style="thick">
        <color theme="3" tint="-0.24994659260841701"/>
      </bottom>
      <diagonal/>
    </border>
    <border>
      <left style="medium">
        <color indexed="64"/>
      </left>
      <right style="medium">
        <color indexed="64"/>
      </right>
      <top style="medium">
        <color indexed="64"/>
      </top>
      <bottom style="medium">
        <color indexed="64"/>
      </bottom>
      <diagonal/>
    </border>
    <border>
      <left/>
      <right/>
      <top style="medium">
        <color theme="3"/>
      </top>
      <bottom/>
      <diagonal/>
    </border>
  </borders>
  <cellStyleXfs count="5">
    <xf numFmtId="0" fontId="0" fillId="0" borderId="0"/>
    <xf numFmtId="164" fontId="1" fillId="0" borderId="0" applyFont="0" applyFill="0" applyBorder="0" applyAlignment="0" applyProtection="0"/>
    <xf numFmtId="0" fontId="5" fillId="0" borderId="13">
      <alignment horizontal="center" vertical="center" wrapText="1"/>
    </xf>
    <xf numFmtId="9" fontId="1" fillId="0" borderId="0" applyFont="0" applyFill="0" applyBorder="0" applyAlignment="0" applyProtection="0"/>
    <xf numFmtId="0" fontId="51" fillId="0" borderId="0" applyNumberFormat="0" applyFill="0" applyBorder="0" applyAlignment="0" applyProtection="0"/>
  </cellStyleXfs>
  <cellXfs count="160">
    <xf numFmtId="0" fontId="0" fillId="0" borderId="0" xfId="0"/>
    <xf numFmtId="0" fontId="0" fillId="0" borderId="0" xfId="0" applyFont="1"/>
    <xf numFmtId="0" fontId="5" fillId="0" borderId="12" xfId="0" applyFont="1" applyBorder="1" applyAlignment="1">
      <alignment vertical="top" wrapText="1"/>
    </xf>
    <xf numFmtId="0" fontId="0" fillId="0" borderId="0" xfId="0" applyFont="1" applyAlignment="1">
      <alignment horizontal="center" vertical="center"/>
    </xf>
    <xf numFmtId="0" fontId="4" fillId="0" borderId="1" xfId="0" applyFont="1" applyBorder="1" applyAlignment="1">
      <alignment horizontal="center" vertical="center" wrapText="1"/>
    </xf>
    <xf numFmtId="0" fontId="2" fillId="0" borderId="11" xfId="0" applyFont="1" applyBorder="1" applyAlignment="1">
      <alignment horizontal="center" vertical="center" wrapText="1"/>
    </xf>
    <xf numFmtId="0" fontId="5" fillId="0" borderId="12" xfId="0" applyFont="1" applyBorder="1" applyAlignment="1">
      <alignment horizontal="left" vertical="top" wrapText="1"/>
    </xf>
    <xf numFmtId="0" fontId="2" fillId="0" borderId="1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Font="1" applyFill="1"/>
    <xf numFmtId="0" fontId="0" fillId="0" borderId="16" xfId="0" applyFont="1" applyBorder="1" applyAlignment="1">
      <alignment horizontal="center"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165" fontId="8" fillId="0" borderId="0" xfId="1" applyNumberFormat="1" applyFont="1" applyAlignment="1">
      <alignment horizontal="center" vertical="center" wrapText="1"/>
    </xf>
    <xf numFmtId="0" fontId="13" fillId="0" borderId="0" xfId="0" applyFont="1" applyAlignment="1">
      <alignment horizontal="center" vertical="center"/>
    </xf>
    <xf numFmtId="0" fontId="13" fillId="0" borderId="0" xfId="0" applyFont="1"/>
    <xf numFmtId="0" fontId="7" fillId="0" borderId="0" xfId="0" applyFont="1" applyAlignment="1">
      <alignment horizontal="center"/>
    </xf>
    <xf numFmtId="0" fontId="9" fillId="0" borderId="0" xfId="0" applyFont="1" applyBorder="1" applyAlignment="1">
      <alignment horizontal="center" vertical="top" wrapText="1"/>
    </xf>
    <xf numFmtId="0" fontId="5" fillId="0" borderId="1" xfId="0" applyFont="1" applyBorder="1" applyAlignment="1">
      <alignment vertical="top" wrapText="1"/>
    </xf>
    <xf numFmtId="0" fontId="5" fillId="0" borderId="6" xfId="0" applyFont="1" applyBorder="1" applyAlignment="1">
      <alignment vertical="top" wrapText="1"/>
    </xf>
    <xf numFmtId="0" fontId="5" fillId="0" borderId="2" xfId="0" applyFont="1" applyBorder="1" applyAlignment="1">
      <alignment vertical="top" wrapText="1"/>
    </xf>
    <xf numFmtId="0" fontId="0" fillId="0" borderId="0" xfId="0" applyFont="1" applyFill="1" applyBorder="1"/>
    <xf numFmtId="0" fontId="3" fillId="0" borderId="0" xfId="0" applyFont="1" applyFill="1" applyBorder="1" applyAlignment="1">
      <alignment horizontal="center" vertical="center" wrapText="1"/>
    </xf>
    <xf numFmtId="0" fontId="5" fillId="0" borderId="0" xfId="0" applyFont="1" applyFill="1" applyBorder="1" applyAlignment="1">
      <alignment vertical="top" wrapText="1"/>
    </xf>
    <xf numFmtId="0" fontId="11" fillId="0" borderId="0" xfId="0" applyFont="1" applyFill="1" applyAlignment="1">
      <alignment horizontal="center"/>
    </xf>
    <xf numFmtId="9" fontId="0" fillId="0" borderId="0" xfId="3" applyFont="1"/>
    <xf numFmtId="0" fontId="14" fillId="8" borderId="0" xfId="0" applyFont="1" applyFill="1" applyAlignment="1">
      <alignment horizontal="center" vertical="center" wrapText="1"/>
    </xf>
    <xf numFmtId="9" fontId="14" fillId="8" borderId="0" xfId="3"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12" fillId="0" borderId="0" xfId="0" applyFont="1"/>
    <xf numFmtId="0" fontId="19" fillId="0" borderId="1"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2" fillId="0" borderId="10" xfId="0" applyFont="1" applyBorder="1" applyAlignment="1">
      <alignment horizontal="center" wrapText="1"/>
    </xf>
    <xf numFmtId="165" fontId="22" fillId="0" borderId="10" xfId="1" applyNumberFormat="1" applyFont="1" applyBorder="1" applyAlignment="1">
      <alignment horizontal="center" vertical="center" wrapText="1"/>
    </xf>
    <xf numFmtId="165" fontId="23" fillId="7" borderId="10" xfId="1" applyNumberFormat="1" applyFont="1" applyFill="1" applyBorder="1" applyAlignment="1">
      <alignment horizontal="center" vertical="center" wrapText="1"/>
    </xf>
    <xf numFmtId="9" fontId="16" fillId="5" borderId="0" xfId="3" applyFont="1" applyFill="1" applyBorder="1" applyAlignment="1">
      <alignment horizontal="center" vertical="center" wrapText="1"/>
    </xf>
    <xf numFmtId="0" fontId="22" fillId="0" borderId="9" xfId="0" applyFont="1" applyBorder="1" applyAlignment="1">
      <alignment wrapText="1"/>
    </xf>
    <xf numFmtId="0" fontId="24" fillId="0" borderId="3" xfId="0" applyFont="1" applyBorder="1" applyAlignment="1">
      <alignment wrapText="1"/>
    </xf>
    <xf numFmtId="0" fontId="24" fillId="0" borderId="0" xfId="0" applyFont="1" applyFill="1" applyBorder="1" applyAlignment="1">
      <alignment wrapText="1"/>
    </xf>
    <xf numFmtId="164" fontId="25" fillId="0" borderId="0" xfId="0" applyNumberFormat="1" applyFont="1"/>
    <xf numFmtId="0" fontId="25" fillId="0" borderId="0" xfId="0" applyFont="1"/>
    <xf numFmtId="0" fontId="25" fillId="0" borderId="0" xfId="0" applyFont="1" applyFill="1"/>
    <xf numFmtId="165" fontId="27" fillId="2" borderId="0" xfId="1" applyNumberFormat="1" applyFont="1" applyFill="1" applyAlignment="1">
      <alignment horizontal="center" vertical="center" wrapText="1"/>
    </xf>
    <xf numFmtId="0" fontId="26" fillId="0" borderId="0" xfId="0" applyFont="1" applyFill="1" applyBorder="1"/>
    <xf numFmtId="0" fontId="26" fillId="0" borderId="0" xfId="0" applyFont="1" applyFill="1" applyBorder="1" applyAlignment="1">
      <alignment horizontal="center"/>
    </xf>
    <xf numFmtId="165" fontId="16" fillId="0" borderId="0" xfId="1" applyNumberFormat="1" applyFont="1" applyFill="1" applyBorder="1" applyAlignment="1">
      <alignment horizontal="center" vertical="center" wrapText="1"/>
    </xf>
    <xf numFmtId="0" fontId="0" fillId="0" borderId="0" xfId="0" applyFont="1" applyAlignment="1"/>
    <xf numFmtId="0" fontId="0" fillId="0" borderId="0" xfId="0" applyAlignment="1">
      <alignment horizontal="left" vertical="top"/>
    </xf>
    <xf numFmtId="0" fontId="21" fillId="0" borderId="0" xfId="0" applyFont="1" applyAlignment="1">
      <alignment wrapText="1"/>
    </xf>
    <xf numFmtId="0" fontId="32" fillId="0" borderId="0" xfId="0" applyFont="1" applyAlignment="1">
      <alignment horizontal="center" vertical="center"/>
    </xf>
    <xf numFmtId="0" fontId="32" fillId="0" borderId="0" xfId="0" applyFont="1"/>
    <xf numFmtId="0" fontId="32" fillId="0" borderId="0" xfId="0" applyFont="1" applyAlignment="1"/>
    <xf numFmtId="0" fontId="21" fillId="0" borderId="0" xfId="0" applyFont="1" applyAlignment="1">
      <alignment horizontal="left" vertical="top"/>
    </xf>
    <xf numFmtId="0" fontId="21" fillId="0" borderId="0" xfId="0" applyFont="1" applyFill="1" applyBorder="1" applyAlignment="1">
      <alignment wrapText="1"/>
    </xf>
    <xf numFmtId="0" fontId="21" fillId="0" borderId="0" xfId="0" applyFont="1" applyFill="1" applyBorder="1" applyAlignment="1">
      <alignment horizontal="left"/>
    </xf>
    <xf numFmtId="0" fontId="32" fillId="0" borderId="0" xfId="0" applyFont="1" applyFill="1" applyBorder="1"/>
    <xf numFmtId="0" fontId="21" fillId="3" borderId="28" xfId="0" applyFont="1" applyFill="1" applyBorder="1" applyAlignment="1">
      <alignment horizontal="left"/>
    </xf>
    <xf numFmtId="0" fontId="33" fillId="0" borderId="0" xfId="0" applyFont="1" applyAlignment="1">
      <alignment horizontal="left" vertical="top"/>
    </xf>
    <xf numFmtId="0" fontId="32" fillId="0" borderId="0" xfId="0" applyFont="1" applyAlignment="1">
      <alignment horizontal="left" vertical="top"/>
    </xf>
    <xf numFmtId="0" fontId="32" fillId="0" borderId="0" xfId="0" applyFont="1" applyAlignment="1">
      <alignment horizontal="right" wrapText="1"/>
    </xf>
    <xf numFmtId="0" fontId="18" fillId="4" borderId="0" xfId="0" applyFont="1" applyFill="1" applyAlignment="1">
      <alignment horizontal="center" vertical="center" wrapText="1"/>
    </xf>
    <xf numFmtId="0" fontId="34" fillId="0" borderId="0" xfId="0" applyFont="1"/>
    <xf numFmtId="0" fontId="9" fillId="0" borderId="0" xfId="0" applyFont="1"/>
    <xf numFmtId="0" fontId="5" fillId="0" borderId="5" xfId="0" applyFont="1" applyBorder="1" applyAlignment="1">
      <alignment vertical="top" wrapText="1"/>
    </xf>
    <xf numFmtId="0" fontId="18" fillId="11" borderId="1" xfId="0" applyFont="1" applyFill="1" applyBorder="1" applyAlignment="1">
      <alignment horizontal="right" vertical="center" wrapText="1"/>
    </xf>
    <xf numFmtId="0" fontId="18" fillId="11" borderId="6" xfId="0" applyFont="1" applyFill="1" applyBorder="1" applyAlignment="1">
      <alignment vertical="center" wrapText="1"/>
    </xf>
    <xf numFmtId="0" fontId="38" fillId="11" borderId="14" xfId="0" applyFont="1" applyFill="1" applyBorder="1" applyAlignment="1">
      <alignment horizontal="center" vertical="center" wrapText="1"/>
    </xf>
    <xf numFmtId="0" fontId="38" fillId="11" borderId="15" xfId="0" applyFont="1" applyFill="1" applyBorder="1" applyAlignment="1">
      <alignment horizontal="center" vertical="center" wrapText="1"/>
    </xf>
    <xf numFmtId="165" fontId="38" fillId="11" borderId="15" xfId="1" applyNumberFormat="1" applyFont="1" applyFill="1" applyBorder="1" applyAlignment="1">
      <alignment horizontal="center" vertical="center" wrapText="1"/>
    </xf>
    <xf numFmtId="0" fontId="38" fillId="11" borderId="4" xfId="0" applyFont="1" applyFill="1" applyBorder="1" applyAlignment="1">
      <alignment horizontal="center" vertical="center" wrapText="1"/>
    </xf>
    <xf numFmtId="0" fontId="21" fillId="10" borderId="28" xfId="0" applyFont="1" applyFill="1" applyBorder="1" applyAlignment="1">
      <alignment horizontal="left"/>
    </xf>
    <xf numFmtId="0" fontId="30" fillId="11" borderId="0" xfId="0" applyFont="1" applyFill="1" applyAlignment="1">
      <alignment horizontal="left" vertical="top"/>
    </xf>
    <xf numFmtId="0" fontId="30" fillId="11" borderId="0" xfId="0" applyFont="1" applyFill="1" applyAlignment="1">
      <alignment vertical="top" wrapText="1"/>
    </xf>
    <xf numFmtId="0" fontId="34" fillId="11" borderId="0" xfId="0" applyFont="1" applyFill="1" applyAlignment="1">
      <alignment horizontal="center" vertical="center"/>
    </xf>
    <xf numFmtId="0" fontId="34" fillId="11" borderId="0" xfId="0" applyFont="1" applyFill="1"/>
    <xf numFmtId="0" fontId="39" fillId="11" borderId="0" xfId="0" applyFont="1" applyFill="1" applyAlignment="1">
      <alignment horizontal="left" vertical="center"/>
    </xf>
    <xf numFmtId="0" fontId="39" fillId="11" borderId="0" xfId="0" applyFont="1" applyFill="1" applyAlignment="1">
      <alignment vertical="center" wrapText="1"/>
    </xf>
    <xf numFmtId="0" fontId="40" fillId="11" borderId="0" xfId="0" applyFont="1" applyFill="1" applyAlignment="1">
      <alignment horizontal="center" vertical="center"/>
    </xf>
    <xf numFmtId="0" fontId="40" fillId="11" borderId="0" xfId="0" applyFont="1" applyFill="1" applyAlignment="1">
      <alignment vertical="center"/>
    </xf>
    <xf numFmtId="0" fontId="18" fillId="11" borderId="6" xfId="0" applyFont="1" applyFill="1" applyBorder="1" applyAlignment="1">
      <alignment horizontal="center" vertical="center" wrapText="1"/>
    </xf>
    <xf numFmtId="0" fontId="6" fillId="0" borderId="17" xfId="0" applyFont="1" applyBorder="1" applyAlignment="1">
      <alignment wrapText="1"/>
    </xf>
    <xf numFmtId="0" fontId="6" fillId="0" borderId="18" xfId="0" applyFont="1" applyBorder="1" applyAlignment="1">
      <alignment wrapText="1"/>
    </xf>
    <xf numFmtId="0" fontId="29" fillId="0" borderId="0" xfId="0" applyFont="1" applyAlignment="1">
      <alignment horizontal="left" vertical="top"/>
    </xf>
    <xf numFmtId="0" fontId="2" fillId="0" borderId="7" xfId="0" applyFont="1" applyBorder="1" applyAlignment="1">
      <alignment horizontal="left" vertical="center" wrapText="1"/>
    </xf>
    <xf numFmtId="1" fontId="28" fillId="11" borderId="29" xfId="3" applyNumberFormat="1" applyFont="1" applyFill="1" applyBorder="1" applyAlignment="1">
      <alignment horizontal="center" vertical="center" wrapText="1"/>
    </xf>
    <xf numFmtId="4" fontId="15" fillId="10" borderId="21" xfId="1" applyNumberFormat="1" applyFont="1" applyFill="1" applyBorder="1" applyAlignment="1">
      <alignment horizontal="center" vertical="center" wrapText="1"/>
    </xf>
    <xf numFmtId="4" fontId="15" fillId="10" borderId="23" xfId="1" applyNumberFormat="1" applyFont="1" applyFill="1" applyBorder="1" applyAlignment="1">
      <alignment horizontal="center" vertical="center" wrapText="1"/>
    </xf>
    <xf numFmtId="0" fontId="6" fillId="0" borderId="18" xfId="0" applyFont="1" applyBorder="1" applyAlignment="1">
      <alignment horizontal="center" wrapText="1"/>
    </xf>
    <xf numFmtId="0" fontId="44" fillId="0" borderId="18" xfId="0" applyFont="1" applyBorder="1" applyAlignment="1">
      <alignment horizontal="center" wrapText="1"/>
    </xf>
    <xf numFmtId="0" fontId="41" fillId="11" borderId="6" xfId="0" applyFont="1" applyFill="1" applyBorder="1" applyAlignment="1">
      <alignment horizontal="center" vertical="center" wrapText="1"/>
    </xf>
    <xf numFmtId="0" fontId="44" fillId="0" borderId="18" xfId="0" applyFont="1" applyBorder="1" applyAlignment="1">
      <alignment horizontal="center" vertical="center" wrapText="1"/>
    </xf>
    <xf numFmtId="166" fontId="15" fillId="10" borderId="23" xfId="1" applyNumberFormat="1" applyFont="1" applyFill="1" applyBorder="1" applyAlignment="1">
      <alignment horizontal="center" vertical="center" wrapText="1"/>
    </xf>
    <xf numFmtId="3" fontId="10" fillId="14" borderId="20" xfId="1" applyNumberFormat="1" applyFont="1" applyFill="1" applyBorder="1" applyAlignment="1">
      <alignment horizontal="center" vertical="center" wrapText="1"/>
    </xf>
    <xf numFmtId="3" fontId="10" fillId="0" borderId="22" xfId="1" applyNumberFormat="1" applyFont="1" applyBorder="1" applyAlignment="1">
      <alignment horizontal="center" vertical="center" wrapText="1"/>
    </xf>
    <xf numFmtId="3" fontId="10" fillId="14" borderId="22" xfId="1" applyNumberFormat="1" applyFont="1" applyFill="1" applyBorder="1" applyAlignment="1">
      <alignment horizontal="center" vertical="center" wrapText="1"/>
    </xf>
    <xf numFmtId="3" fontId="10" fillId="14" borderId="24" xfId="1" applyNumberFormat="1" applyFont="1" applyFill="1" applyBorder="1" applyAlignment="1">
      <alignment horizontal="center" vertical="center" wrapText="1"/>
    </xf>
    <xf numFmtId="3" fontId="10" fillId="0" borderId="20" xfId="1" applyNumberFormat="1" applyFont="1" applyBorder="1" applyAlignment="1">
      <alignment horizontal="center" vertical="center" wrapText="1"/>
    </xf>
    <xf numFmtId="3" fontId="10" fillId="0" borderId="24" xfId="1" applyNumberFormat="1" applyFont="1" applyBorder="1" applyAlignment="1">
      <alignment horizontal="center" vertical="center" wrapText="1"/>
    </xf>
    <xf numFmtId="0" fontId="32" fillId="0" borderId="0" xfId="0" applyFont="1" applyAlignment="1">
      <alignment horizontal="center" vertical="top" wrapText="1"/>
    </xf>
    <xf numFmtId="0" fontId="4" fillId="0" borderId="6" xfId="0" applyFont="1" applyBorder="1" applyAlignment="1">
      <alignment horizontal="center" vertical="top" wrapText="1"/>
    </xf>
    <xf numFmtId="0" fontId="4" fillId="0" borderId="6" xfId="0" applyFont="1" applyBorder="1" applyAlignment="1">
      <alignment horizontal="left" vertical="top" wrapText="1"/>
    </xf>
    <xf numFmtId="0" fontId="0" fillId="0" borderId="0" xfId="0" applyFont="1" applyAlignment="1">
      <alignmen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30" xfId="0" applyFont="1" applyBorder="1" applyAlignment="1">
      <alignment horizontal="center" vertical="top" wrapText="1"/>
    </xf>
    <xf numFmtId="0" fontId="4" fillId="0" borderId="30" xfId="0" applyFont="1" applyBorder="1" applyAlignment="1">
      <alignment horizontal="left" vertical="top" wrapText="1"/>
    </xf>
    <xf numFmtId="0" fontId="42" fillId="13" borderId="1" xfId="0" applyFont="1" applyFill="1" applyBorder="1" applyAlignment="1">
      <alignment horizontal="left" vertical="top" wrapText="1"/>
    </xf>
    <xf numFmtId="0" fontId="17" fillId="0" borderId="6" xfId="0" applyFont="1" applyFill="1" applyBorder="1" applyAlignment="1">
      <alignment horizontal="left" vertical="top" wrapText="1"/>
    </xf>
    <xf numFmtId="0" fontId="49" fillId="0" borderId="6" xfId="0" applyFont="1" applyFill="1" applyBorder="1" applyAlignment="1">
      <alignment horizontal="left" vertical="top" wrapText="1"/>
    </xf>
    <xf numFmtId="0" fontId="0" fillId="0" borderId="0" xfId="0" applyFont="1" applyAlignment="1">
      <alignment horizontal="left" vertical="top"/>
    </xf>
    <xf numFmtId="0" fontId="49" fillId="0" borderId="1" xfId="0" applyFont="1" applyFill="1" applyBorder="1" applyAlignment="1">
      <alignment horizontal="left" vertical="top" wrapText="1"/>
    </xf>
    <xf numFmtId="0" fontId="42" fillId="13" borderId="30" xfId="0" applyFont="1" applyFill="1" applyBorder="1" applyAlignment="1">
      <alignment horizontal="left" vertical="top" wrapText="1"/>
    </xf>
    <xf numFmtId="0" fontId="17" fillId="0" borderId="30" xfId="0" applyFont="1" applyFill="1" applyBorder="1" applyAlignment="1">
      <alignment horizontal="left" vertical="top" wrapText="1"/>
    </xf>
    <xf numFmtId="0" fontId="49" fillId="0" borderId="30" xfId="0" applyFont="1" applyFill="1" applyBorder="1" applyAlignment="1">
      <alignment horizontal="left" vertical="top" wrapText="1"/>
    </xf>
    <xf numFmtId="0" fontId="19" fillId="0" borderId="1" xfId="0" applyFont="1" applyFill="1" applyBorder="1" applyAlignment="1">
      <alignment horizontal="center" vertical="top" wrapText="1"/>
    </xf>
    <xf numFmtId="0" fontId="47" fillId="0" borderId="1" xfId="0" applyFont="1" applyFill="1" applyBorder="1" applyAlignment="1">
      <alignment horizontal="center" vertical="top" wrapText="1"/>
    </xf>
    <xf numFmtId="0" fontId="19" fillId="0" borderId="30" xfId="0" applyFont="1" applyFill="1" applyBorder="1" applyAlignment="1">
      <alignment horizontal="center" vertical="top" wrapText="1"/>
    </xf>
    <xf numFmtId="0" fontId="47" fillId="0" borderId="30" xfId="0" applyFont="1" applyFill="1" applyBorder="1" applyAlignment="1">
      <alignment horizontal="center" vertical="top" wrapText="1"/>
    </xf>
    <xf numFmtId="0" fontId="43"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47" fillId="0" borderId="1" xfId="0" applyFont="1" applyFill="1" applyBorder="1" applyAlignment="1">
      <alignment horizontal="left" vertical="top" wrapText="1"/>
    </xf>
    <xf numFmtId="0" fontId="43" fillId="0" borderId="30" xfId="0" applyFont="1" applyBorder="1" applyAlignment="1">
      <alignment horizontal="left" vertical="top" wrapText="1"/>
    </xf>
    <xf numFmtId="0" fontId="19" fillId="0" borderId="30" xfId="0" applyFont="1" applyFill="1" applyBorder="1" applyAlignment="1">
      <alignment horizontal="left" vertical="top" wrapText="1"/>
    </xf>
    <xf numFmtId="0" fontId="47" fillId="0" borderId="30" xfId="0" applyFont="1" applyFill="1" applyBorder="1" applyAlignment="1">
      <alignment horizontal="left" vertical="top" wrapText="1"/>
    </xf>
    <xf numFmtId="0" fontId="19" fillId="12" borderId="1" xfId="0" applyFont="1" applyFill="1" applyBorder="1" applyAlignment="1">
      <alignment horizontal="left" vertical="top" wrapText="1"/>
    </xf>
    <xf numFmtId="0" fontId="2" fillId="0" borderId="6" xfId="0" applyFont="1" applyBorder="1" applyAlignment="1">
      <alignment horizontal="left" vertical="top" wrapText="1"/>
    </xf>
    <xf numFmtId="0" fontId="43" fillId="0" borderId="8" xfId="0" applyFont="1" applyBorder="1" applyAlignment="1">
      <alignment horizontal="left" vertical="top" wrapText="1"/>
    </xf>
    <xf numFmtId="0" fontId="20" fillId="0" borderId="8" xfId="0" applyFont="1" applyFill="1" applyBorder="1" applyAlignment="1">
      <alignment horizontal="left" vertical="top" wrapText="1"/>
    </xf>
    <xf numFmtId="0" fontId="48" fillId="0" borderId="8" xfId="0" applyFont="1" applyFill="1" applyBorder="1" applyAlignment="1">
      <alignment horizontal="left" vertical="top" wrapText="1"/>
    </xf>
    <xf numFmtId="0" fontId="35" fillId="0" borderId="0" xfId="0" applyFont="1" applyAlignment="1">
      <alignment horizontal="left" vertical="top"/>
    </xf>
    <xf numFmtId="0" fontId="45" fillId="0" borderId="1" xfId="0" applyFont="1" applyBorder="1" applyAlignment="1">
      <alignment horizontal="center" vertical="top" wrapText="1"/>
    </xf>
    <xf numFmtId="0" fontId="36" fillId="0" borderId="1" xfId="0" applyFont="1" applyBorder="1" applyAlignment="1">
      <alignment horizontal="left" vertical="top" wrapText="1"/>
    </xf>
    <xf numFmtId="0" fontId="45" fillId="0" borderId="30" xfId="0" applyFont="1" applyBorder="1" applyAlignment="1">
      <alignment horizontal="center" vertical="top" wrapText="1"/>
    </xf>
    <xf numFmtId="0" fontId="45" fillId="0" borderId="1" xfId="0" applyFont="1" applyBorder="1" applyAlignment="1">
      <alignment horizontal="left" vertical="top" wrapText="1"/>
    </xf>
    <xf numFmtId="0" fontId="41" fillId="0" borderId="1" xfId="0" applyFont="1" applyBorder="1" applyAlignment="1">
      <alignment horizontal="left" vertical="top" wrapText="1"/>
    </xf>
    <xf numFmtId="0" fontId="45" fillId="0" borderId="30" xfId="0" applyFont="1" applyBorder="1" applyAlignment="1">
      <alignment horizontal="left" vertical="top" wrapText="1"/>
    </xf>
    <xf numFmtId="0" fontId="13" fillId="0" borderId="0" xfId="0" applyFont="1" applyAlignment="1">
      <alignment horizontal="left" vertical="top"/>
    </xf>
    <xf numFmtId="0" fontId="51" fillId="3" borderId="28" xfId="4" applyFill="1" applyBorder="1" applyAlignment="1">
      <alignment horizontal="left"/>
    </xf>
    <xf numFmtId="0" fontId="0" fillId="0" borderId="31" xfId="0" applyFont="1" applyBorder="1" applyAlignment="1">
      <alignment horizontal="center" vertical="center"/>
    </xf>
    <xf numFmtId="0" fontId="17" fillId="0" borderId="2" xfId="0" applyFont="1" applyFill="1" applyBorder="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1" fillId="0" borderId="0" xfId="0" applyFont="1" applyAlignment="1">
      <alignment horizontal="center" vertical="top" wrapText="1"/>
    </xf>
    <xf numFmtId="0" fontId="32" fillId="0" borderId="0" xfId="0" applyFont="1" applyAlignment="1">
      <alignment horizontal="left" vertical="top"/>
    </xf>
    <xf numFmtId="0" fontId="31" fillId="0" borderId="0" xfId="0" applyFont="1" applyAlignment="1">
      <alignment horizontal="center" vertical="top"/>
    </xf>
    <xf numFmtId="0" fontId="31" fillId="11" borderId="0" xfId="0" applyFont="1" applyFill="1" applyAlignment="1">
      <alignment horizontal="center" vertical="center" wrapText="1"/>
    </xf>
    <xf numFmtId="0" fontId="18" fillId="11" borderId="1"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29" fillId="0" borderId="0" xfId="0" applyFont="1" applyAlignment="1">
      <alignment horizontal="left" vertical="top"/>
    </xf>
    <xf numFmtId="0" fontId="13" fillId="0" borderId="0" xfId="0" applyFont="1" applyAlignment="1">
      <alignment horizontal="center"/>
    </xf>
    <xf numFmtId="0" fontId="13" fillId="0" borderId="0" xfId="0" applyFont="1" applyAlignment="1">
      <alignment horizontal="left" vertical="top"/>
    </xf>
    <xf numFmtId="0" fontId="31" fillId="11" borderId="0" xfId="0" applyFont="1" applyFill="1" applyAlignment="1">
      <alignment horizontal="center" vertical="top"/>
    </xf>
    <xf numFmtId="0" fontId="31" fillId="13" borderId="0" xfId="0" applyFont="1" applyFill="1" applyAlignment="1">
      <alignment horizontal="center" vertical="top" wrapText="1"/>
    </xf>
    <xf numFmtId="0" fontId="31" fillId="11" borderId="0" xfId="0" applyFont="1" applyFill="1" applyAlignment="1">
      <alignment horizontal="center" vertical="top" wrapText="1"/>
    </xf>
    <xf numFmtId="0" fontId="37" fillId="9" borderId="25" xfId="0" applyFont="1" applyFill="1" applyBorder="1" applyAlignment="1">
      <alignment horizontal="center" vertical="center" wrapText="1"/>
    </xf>
    <xf numFmtId="0" fontId="37" fillId="9" borderId="26" xfId="0" applyFont="1" applyFill="1" applyBorder="1" applyAlignment="1">
      <alignment horizontal="center" vertical="center" wrapText="1"/>
    </xf>
    <xf numFmtId="0" fontId="37" fillId="9" borderId="27" xfId="0" applyFont="1" applyFill="1" applyBorder="1" applyAlignment="1">
      <alignment horizontal="center" vertical="center" wrapText="1"/>
    </xf>
    <xf numFmtId="0" fontId="50" fillId="0" borderId="30" xfId="0" applyFont="1" applyFill="1" applyBorder="1" applyAlignment="1">
      <alignment horizontal="left" vertical="top" wrapText="1"/>
    </xf>
  </cellXfs>
  <cellStyles count="5">
    <cellStyle name="Estilo 3" xfId="2" xr:uid="{00000000-0005-0000-0000-000000000000}"/>
    <cellStyle name="Hipervínculo" xfId="4" builtinId="8"/>
    <cellStyle name="Millares" xfId="1" builtinId="3"/>
    <cellStyle name="Normal" xfId="0" builtinId="0"/>
    <cellStyle name="Porcentaje" xfId="3" builtinId="5"/>
  </cellStyles>
  <dxfs count="5">
    <dxf>
      <font>
        <b/>
        <i val="0"/>
        <color theme="3" tint="-0.24994659260841701"/>
      </font>
      <fill>
        <patternFill>
          <bgColor rgb="FFFF0000"/>
        </patternFill>
      </fill>
    </dxf>
    <dxf>
      <font>
        <b/>
        <i val="0"/>
        <color rgb="FF002060"/>
      </font>
      <fill>
        <patternFill>
          <bgColor rgb="FFFFFF00"/>
        </patternFill>
      </fill>
    </dxf>
    <dxf>
      <font>
        <b/>
        <i val="0"/>
        <color rgb="FF002060"/>
      </font>
      <fill>
        <patternFill>
          <bgColor rgb="FF92D050"/>
        </patternFill>
      </fill>
    </dxf>
    <dxf>
      <fill>
        <patternFill>
          <bgColor rgb="FF78B832"/>
        </patternFill>
      </fill>
    </dxf>
    <dxf>
      <fill>
        <patternFill>
          <bgColor rgb="FFFF0000"/>
        </patternFill>
      </fill>
    </dxf>
  </dxfs>
  <tableStyles count="0" defaultTableStyle="TableStyleMedium9" defaultPivotStyle="PivotStyleLight16"/>
  <colors>
    <mruColors>
      <color rgb="FFFFCC99"/>
      <color rgb="FFFF9933"/>
      <color rgb="FFF99D36"/>
      <color rgb="FF99FF99"/>
      <color rgb="FFFFFF99"/>
      <color rgb="FF78B8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2</xdr:row>
      <xdr:rowOff>66674</xdr:rowOff>
    </xdr:from>
    <xdr:to>
      <xdr:col>8</xdr:col>
      <xdr:colOff>685800</xdr:colOff>
      <xdr:row>5</xdr:row>
      <xdr:rowOff>171449</xdr:rowOff>
    </xdr:to>
    <xdr:pic>
      <xdr:nvPicPr>
        <xdr:cNvPr id="4" name="Imagen 3" descr="Logo-Nimd-nitido-chico">
          <a:extLst>
            <a:ext uri="{FF2B5EF4-FFF2-40B4-BE49-F238E27FC236}">
              <a16:creationId xmlns:a16="http://schemas.microsoft.com/office/drawing/2014/main" id="{52620BB1-D786-4452-BE7E-89C06B36AC82}"/>
            </a:ext>
          </a:extLst>
        </xdr:cNvPr>
        <xdr:cNvPicPr/>
      </xdr:nvPicPr>
      <xdr:blipFill>
        <a:blip xmlns:r="http://schemas.openxmlformats.org/officeDocument/2006/relationships" r:embed="rId1"/>
        <a:srcRect/>
        <a:stretch>
          <a:fillRect/>
        </a:stretch>
      </xdr:blipFill>
      <xdr:spPr bwMode="auto">
        <a:xfrm>
          <a:off x="2714625" y="447674"/>
          <a:ext cx="2190750" cy="6762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2583658</xdr:colOff>
      <xdr:row>4</xdr:row>
      <xdr:rowOff>0</xdr:rowOff>
    </xdr:from>
    <xdr:to>
      <xdr:col>2</xdr:col>
      <xdr:colOff>2131220</xdr:colOff>
      <xdr:row>7</xdr:row>
      <xdr:rowOff>102870</xdr:rowOff>
    </xdr:to>
    <xdr:pic>
      <xdr:nvPicPr>
        <xdr:cNvPr id="4" name="Imagen 3" descr="Logo-Nimd-nitido-chico">
          <a:extLst>
            <a:ext uri="{FF2B5EF4-FFF2-40B4-BE49-F238E27FC236}">
              <a16:creationId xmlns:a16="http://schemas.microsoft.com/office/drawing/2014/main" id="{3BA434C6-BA62-4DD6-82B5-A9CB4BE7ADEE}"/>
            </a:ext>
          </a:extLst>
        </xdr:cNvPr>
        <xdr:cNvPicPr/>
      </xdr:nvPicPr>
      <xdr:blipFill>
        <a:blip xmlns:r="http://schemas.openxmlformats.org/officeDocument/2006/relationships" r:embed="rId1"/>
        <a:srcRect/>
        <a:stretch>
          <a:fillRect/>
        </a:stretch>
      </xdr:blipFill>
      <xdr:spPr bwMode="auto">
        <a:xfrm>
          <a:off x="3345658" y="762000"/>
          <a:ext cx="2190750" cy="67627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31749</xdr:colOff>
      <xdr:row>1</xdr:row>
      <xdr:rowOff>84667</xdr:rowOff>
    </xdr:from>
    <xdr:to>
      <xdr:col>2</xdr:col>
      <xdr:colOff>1788583</xdr:colOff>
      <xdr:row>5</xdr:row>
      <xdr:rowOff>343</xdr:rowOff>
    </xdr:to>
    <xdr:pic>
      <xdr:nvPicPr>
        <xdr:cNvPr id="3" name="Imagen 2" descr="Logo-Nimd-nitido-chico">
          <a:extLst>
            <a:ext uri="{FF2B5EF4-FFF2-40B4-BE49-F238E27FC236}">
              <a16:creationId xmlns:a16="http://schemas.microsoft.com/office/drawing/2014/main" id="{5CA03983-CC41-44D6-8366-5D7451CA57B7}"/>
            </a:ext>
          </a:extLst>
        </xdr:cNvPr>
        <xdr:cNvPicPr/>
      </xdr:nvPicPr>
      <xdr:blipFill>
        <a:blip xmlns:r="http://schemas.openxmlformats.org/officeDocument/2006/relationships" r:embed="rId1"/>
        <a:srcRect/>
        <a:stretch>
          <a:fillRect/>
        </a:stretch>
      </xdr:blipFill>
      <xdr:spPr bwMode="auto">
        <a:xfrm>
          <a:off x="306916" y="275167"/>
          <a:ext cx="2190750" cy="67627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31749</xdr:colOff>
      <xdr:row>0</xdr:row>
      <xdr:rowOff>156634</xdr:rowOff>
    </xdr:from>
    <xdr:to>
      <xdr:col>2</xdr:col>
      <xdr:colOff>1788582</xdr:colOff>
      <xdr:row>4</xdr:row>
      <xdr:rowOff>70909</xdr:rowOff>
    </xdr:to>
    <xdr:pic>
      <xdr:nvPicPr>
        <xdr:cNvPr id="4" name="Imagen 3" descr="Logo-Nimd-nitido-chico">
          <a:extLst>
            <a:ext uri="{FF2B5EF4-FFF2-40B4-BE49-F238E27FC236}">
              <a16:creationId xmlns:a16="http://schemas.microsoft.com/office/drawing/2014/main" id="{9F80F953-D684-473D-9CA1-61E34A7EAEB2}"/>
            </a:ext>
          </a:extLst>
        </xdr:cNvPr>
        <xdr:cNvPicPr/>
      </xdr:nvPicPr>
      <xdr:blipFill>
        <a:blip xmlns:r="http://schemas.openxmlformats.org/officeDocument/2006/relationships" r:embed="rId1"/>
        <a:srcRect/>
        <a:stretch>
          <a:fillRect/>
        </a:stretch>
      </xdr:blipFill>
      <xdr:spPr bwMode="auto">
        <a:xfrm>
          <a:off x="260349" y="156634"/>
          <a:ext cx="2185458" cy="67627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47624</xdr:colOff>
      <xdr:row>1</xdr:row>
      <xdr:rowOff>71436</xdr:rowOff>
    </xdr:from>
    <xdr:to>
      <xdr:col>2</xdr:col>
      <xdr:colOff>1809749</xdr:colOff>
      <xdr:row>4</xdr:row>
      <xdr:rowOff>176211</xdr:rowOff>
    </xdr:to>
    <xdr:pic>
      <xdr:nvPicPr>
        <xdr:cNvPr id="4" name="Imagen 3" descr="Logo-Nimd-nitido-chico">
          <a:extLst>
            <a:ext uri="{FF2B5EF4-FFF2-40B4-BE49-F238E27FC236}">
              <a16:creationId xmlns:a16="http://schemas.microsoft.com/office/drawing/2014/main" id="{97BFABB4-9B39-47A6-B490-6BA32BCC8C12}"/>
            </a:ext>
          </a:extLst>
        </xdr:cNvPr>
        <xdr:cNvPicPr/>
      </xdr:nvPicPr>
      <xdr:blipFill>
        <a:blip xmlns:r="http://schemas.openxmlformats.org/officeDocument/2006/relationships" r:embed="rId1"/>
        <a:srcRect/>
        <a:stretch>
          <a:fillRect/>
        </a:stretch>
      </xdr:blipFill>
      <xdr:spPr bwMode="auto">
        <a:xfrm>
          <a:off x="321468" y="261936"/>
          <a:ext cx="2190750" cy="67627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71436</xdr:colOff>
      <xdr:row>2</xdr:row>
      <xdr:rowOff>0</xdr:rowOff>
    </xdr:from>
    <xdr:to>
      <xdr:col>2</xdr:col>
      <xdr:colOff>1844991</xdr:colOff>
      <xdr:row>5</xdr:row>
      <xdr:rowOff>97155</xdr:rowOff>
    </xdr:to>
    <xdr:pic>
      <xdr:nvPicPr>
        <xdr:cNvPr id="4" name="Imagen 3" descr="Logo-Nimd-nitido-chico">
          <a:extLst>
            <a:ext uri="{FF2B5EF4-FFF2-40B4-BE49-F238E27FC236}">
              <a16:creationId xmlns:a16="http://schemas.microsoft.com/office/drawing/2014/main" id="{6361F4A0-AABC-4919-BC4F-2FCF8722D22A}"/>
            </a:ext>
          </a:extLst>
        </xdr:cNvPr>
        <xdr:cNvPicPr/>
      </xdr:nvPicPr>
      <xdr:blipFill>
        <a:blip xmlns:r="http://schemas.openxmlformats.org/officeDocument/2006/relationships" r:embed="rId1"/>
        <a:srcRect/>
        <a:stretch>
          <a:fillRect/>
        </a:stretch>
      </xdr:blipFill>
      <xdr:spPr bwMode="auto">
        <a:xfrm>
          <a:off x="333374" y="381000"/>
          <a:ext cx="2190750" cy="676275"/>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71436</xdr:colOff>
      <xdr:row>2</xdr:row>
      <xdr:rowOff>0</xdr:rowOff>
    </xdr:from>
    <xdr:to>
      <xdr:col>2</xdr:col>
      <xdr:colOff>1844991</xdr:colOff>
      <xdr:row>5</xdr:row>
      <xdr:rowOff>97155</xdr:rowOff>
    </xdr:to>
    <xdr:pic>
      <xdr:nvPicPr>
        <xdr:cNvPr id="4" name="Imagen 3" descr="Logo-Nimd-nitido-chico">
          <a:extLst>
            <a:ext uri="{FF2B5EF4-FFF2-40B4-BE49-F238E27FC236}">
              <a16:creationId xmlns:a16="http://schemas.microsoft.com/office/drawing/2014/main" id="{D79ABA6A-4F65-4606-BC9F-E29C67F6E203}"/>
            </a:ext>
          </a:extLst>
        </xdr:cNvPr>
        <xdr:cNvPicPr/>
      </xdr:nvPicPr>
      <xdr:blipFill>
        <a:blip xmlns:r="http://schemas.openxmlformats.org/officeDocument/2006/relationships" r:embed="rId1"/>
        <a:srcRect/>
        <a:stretch>
          <a:fillRect/>
        </a:stretch>
      </xdr:blipFill>
      <xdr:spPr bwMode="auto">
        <a:xfrm>
          <a:off x="357186" y="381000"/>
          <a:ext cx="2190750" cy="67627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3823596</xdr:colOff>
      <xdr:row>1</xdr:row>
      <xdr:rowOff>149679</xdr:rowOff>
    </xdr:from>
    <xdr:to>
      <xdr:col>4</xdr:col>
      <xdr:colOff>421821</xdr:colOff>
      <xdr:row>6</xdr:row>
      <xdr:rowOff>0</xdr:rowOff>
    </xdr:to>
    <xdr:pic>
      <xdr:nvPicPr>
        <xdr:cNvPr id="2" name="Imagen 1" descr="Logo-Nimd-nitido-chico">
          <a:extLst>
            <a:ext uri="{FF2B5EF4-FFF2-40B4-BE49-F238E27FC236}">
              <a16:creationId xmlns:a16="http://schemas.microsoft.com/office/drawing/2014/main" id="{42E07FDB-00D2-409C-A414-A2714ED3C8C8}"/>
            </a:ext>
          </a:extLst>
        </xdr:cNvPr>
        <xdr:cNvPicPr/>
      </xdr:nvPicPr>
      <xdr:blipFill>
        <a:blip xmlns:r="http://schemas.openxmlformats.org/officeDocument/2006/relationships" r:embed="rId1"/>
        <a:srcRect/>
        <a:stretch>
          <a:fillRect/>
        </a:stretch>
      </xdr:blipFill>
      <xdr:spPr bwMode="auto">
        <a:xfrm>
          <a:off x="4585596" y="340179"/>
          <a:ext cx="2370375" cy="80282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redciudadana.org/" TargetMode="External"/><Relationship Id="rId1" Type="http://schemas.openxmlformats.org/officeDocument/2006/relationships/hyperlink" Target="mailto:jherrera@redciudadana.org.g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99"/>
  </sheetPr>
  <dimension ref="B1:L34"/>
  <sheetViews>
    <sheetView showGridLines="0" workbookViewId="0">
      <pane ySplit="10" topLeftCell="A31" activePane="bottomLeft" state="frozen"/>
      <selection pane="bottomLeft" activeCell="J38" sqref="J38"/>
    </sheetView>
  </sheetViews>
  <sheetFormatPr baseColWidth="10" defaultColWidth="11.44140625" defaultRowHeight="14.4" x14ac:dyDescent="0.3"/>
  <cols>
    <col min="1" max="1" width="5.109375" customWidth="1"/>
    <col min="2" max="2" width="4.109375" style="49" customWidth="1"/>
    <col min="3" max="4" width="4.109375" customWidth="1"/>
    <col min="11" max="11" width="11.109375" customWidth="1"/>
  </cols>
  <sheetData>
    <row r="1" spans="2:12" s="52" customFormat="1" ht="15" x14ac:dyDescent="0.25">
      <c r="B1" s="60"/>
      <c r="C1" s="51"/>
      <c r="E1" s="51"/>
      <c r="F1" s="51"/>
      <c r="G1" s="51"/>
      <c r="H1" s="51"/>
      <c r="I1" s="51"/>
      <c r="J1" s="51"/>
    </row>
    <row r="2" spans="2:12" s="52" customFormat="1" ht="15" x14ac:dyDescent="0.25">
      <c r="B2" s="60"/>
      <c r="C2" s="51"/>
      <c r="E2" s="51"/>
      <c r="F2" s="51"/>
      <c r="G2" s="51"/>
      <c r="H2" s="51"/>
      <c r="I2" s="51"/>
      <c r="J2" s="51"/>
    </row>
    <row r="3" spans="2:12" s="52" customFormat="1" ht="15" x14ac:dyDescent="0.25">
      <c r="B3" s="60"/>
      <c r="C3" s="51"/>
      <c r="D3" s="53"/>
      <c r="E3" s="53"/>
      <c r="F3" s="53"/>
      <c r="G3" s="53"/>
      <c r="H3" s="53"/>
      <c r="I3" s="53"/>
      <c r="J3" s="53"/>
    </row>
    <row r="4" spans="2:12" s="52" customFormat="1" ht="15" x14ac:dyDescent="0.25">
      <c r="B4" s="60"/>
      <c r="C4" s="51"/>
      <c r="E4" s="51"/>
      <c r="F4" s="51"/>
      <c r="G4" s="51"/>
      <c r="H4" s="51"/>
      <c r="I4" s="51"/>
      <c r="J4" s="51"/>
    </row>
    <row r="5" spans="2:12" s="52" customFormat="1" ht="15" x14ac:dyDescent="0.25">
      <c r="B5" s="60"/>
      <c r="C5" s="51"/>
      <c r="E5" s="51"/>
      <c r="F5" s="51"/>
      <c r="G5" s="51"/>
      <c r="H5" s="51"/>
      <c r="I5" s="51"/>
      <c r="J5" s="51"/>
    </row>
    <row r="6" spans="2:12" s="52" customFormat="1" ht="15" x14ac:dyDescent="0.25">
      <c r="B6" s="60"/>
      <c r="C6" s="51"/>
      <c r="E6" s="51"/>
      <c r="F6" s="51"/>
      <c r="G6" s="51"/>
      <c r="H6" s="51"/>
      <c r="I6" s="51"/>
      <c r="J6" s="51"/>
    </row>
    <row r="7" spans="2:12" s="52" customFormat="1" ht="15" x14ac:dyDescent="0.25">
      <c r="B7" s="60"/>
      <c r="C7" s="51"/>
      <c r="E7" s="51"/>
      <c r="F7" s="51"/>
      <c r="G7" s="51"/>
      <c r="H7" s="51"/>
      <c r="I7" s="51"/>
      <c r="J7" s="51"/>
    </row>
    <row r="8" spans="2:12" s="52" customFormat="1" ht="15" x14ac:dyDescent="0.25">
      <c r="B8" s="60"/>
      <c r="C8" s="51"/>
      <c r="E8" s="51"/>
      <c r="F8" s="51"/>
      <c r="G8" s="51"/>
      <c r="H8" s="51"/>
      <c r="I8" s="51"/>
      <c r="J8" s="51"/>
    </row>
    <row r="9" spans="2:12" s="52" customFormat="1" ht="15" x14ac:dyDescent="0.25">
      <c r="B9" s="144" t="s">
        <v>37</v>
      </c>
      <c r="C9" s="144"/>
      <c r="D9" s="144"/>
      <c r="E9" s="144"/>
      <c r="F9" s="144"/>
      <c r="G9" s="144"/>
      <c r="H9" s="144"/>
      <c r="I9" s="144"/>
      <c r="J9" s="144"/>
      <c r="K9" s="144"/>
      <c r="L9" s="144"/>
    </row>
    <row r="10" spans="2:12" s="52" customFormat="1" ht="15" x14ac:dyDescent="0.25">
      <c r="B10" s="144" t="s">
        <v>38</v>
      </c>
      <c r="C10" s="144"/>
      <c r="D10" s="144"/>
      <c r="E10" s="144"/>
      <c r="F10" s="144"/>
      <c r="G10" s="144"/>
      <c r="H10" s="144"/>
      <c r="I10" s="144"/>
      <c r="J10" s="144"/>
      <c r="K10" s="144"/>
      <c r="L10" s="144"/>
    </row>
    <row r="11" spans="2:12" s="52" customFormat="1" ht="15.6" x14ac:dyDescent="0.25">
      <c r="B11" s="54"/>
      <c r="C11" s="54"/>
      <c r="D11" s="54"/>
      <c r="E11" s="51"/>
      <c r="F11" s="51"/>
      <c r="G11" s="51"/>
      <c r="H11" s="51"/>
      <c r="I11" s="51"/>
      <c r="J11" s="51"/>
    </row>
    <row r="12" spans="2:12" s="63" customFormat="1" ht="21" customHeight="1" x14ac:dyDescent="0.3">
      <c r="B12" s="73" t="s">
        <v>70</v>
      </c>
      <c r="C12" s="74"/>
      <c r="D12" s="74"/>
      <c r="E12" s="75"/>
      <c r="F12" s="75"/>
      <c r="G12" s="75"/>
      <c r="H12" s="75"/>
      <c r="I12" s="75"/>
      <c r="J12" s="75"/>
      <c r="K12" s="76"/>
      <c r="L12" s="76"/>
    </row>
    <row r="13" spans="2:12" s="52" customFormat="1" ht="47.25" customHeight="1" x14ac:dyDescent="0.25">
      <c r="B13" s="143" t="s">
        <v>114</v>
      </c>
      <c r="C13" s="143"/>
      <c r="D13" s="143"/>
      <c r="E13" s="143"/>
      <c r="F13" s="143"/>
      <c r="G13" s="143"/>
      <c r="H13" s="143"/>
      <c r="I13" s="143"/>
      <c r="J13" s="143"/>
      <c r="K13" s="143"/>
      <c r="L13" s="143"/>
    </row>
    <row r="14" spans="2:12" x14ac:dyDescent="0.3">
      <c r="C14" s="49"/>
      <c r="D14" s="49"/>
    </row>
    <row r="15" spans="2:12" s="63" customFormat="1" ht="30.75" customHeight="1" x14ac:dyDescent="0.3">
      <c r="B15" s="73" t="s">
        <v>118</v>
      </c>
      <c r="C15" s="74"/>
      <c r="D15" s="74"/>
      <c r="E15" s="75"/>
      <c r="F15" s="75"/>
      <c r="G15" s="75"/>
      <c r="H15" s="75"/>
      <c r="I15" s="75"/>
      <c r="J15" s="75"/>
      <c r="K15" s="76"/>
      <c r="L15" s="76"/>
    </row>
    <row r="16" spans="2:12" s="52" customFormat="1" ht="76.8" customHeight="1" x14ac:dyDescent="0.25">
      <c r="B16" s="143" t="s">
        <v>115</v>
      </c>
      <c r="C16" s="143"/>
      <c r="D16" s="143"/>
      <c r="E16" s="143"/>
      <c r="F16" s="143"/>
      <c r="G16" s="143"/>
      <c r="H16" s="143"/>
      <c r="I16" s="143"/>
      <c r="J16" s="143"/>
      <c r="K16" s="143"/>
      <c r="L16" s="143"/>
    </row>
    <row r="17" spans="2:12" x14ac:dyDescent="0.3">
      <c r="C17" s="49"/>
      <c r="D17" s="49"/>
    </row>
    <row r="18" spans="2:12" s="63" customFormat="1" ht="30.75" customHeight="1" x14ac:dyDescent="0.3">
      <c r="B18" s="73" t="s">
        <v>51</v>
      </c>
      <c r="C18" s="74"/>
      <c r="D18" s="74"/>
      <c r="E18" s="75"/>
      <c r="F18" s="75"/>
      <c r="G18" s="75"/>
      <c r="H18" s="75"/>
      <c r="I18" s="75"/>
      <c r="J18" s="75"/>
      <c r="K18" s="76"/>
      <c r="L18" s="76"/>
    </row>
    <row r="19" spans="2:12" s="52" customFormat="1" ht="17.25" customHeight="1" x14ac:dyDescent="0.25">
      <c r="B19" s="59">
        <v>1</v>
      </c>
      <c r="C19" s="145" t="s">
        <v>116</v>
      </c>
      <c r="D19" s="145"/>
      <c r="E19" s="145"/>
      <c r="F19" s="145"/>
      <c r="G19" s="145"/>
      <c r="H19" s="145"/>
      <c r="I19" s="145"/>
      <c r="J19" s="145"/>
      <c r="K19" s="145"/>
      <c r="L19" s="145"/>
    </row>
    <row r="20" spans="2:12" s="52" customFormat="1" ht="45.75" customHeight="1" x14ac:dyDescent="0.25">
      <c r="B20" s="60">
        <v>2</v>
      </c>
      <c r="C20" s="142" t="s">
        <v>119</v>
      </c>
      <c r="D20" s="142"/>
      <c r="E20" s="142"/>
      <c r="F20" s="142"/>
      <c r="G20" s="142"/>
      <c r="H20" s="142"/>
      <c r="I20" s="142"/>
      <c r="J20" s="142"/>
      <c r="K20" s="142"/>
      <c r="L20" s="142"/>
    </row>
    <row r="21" spans="2:12" s="52" customFormat="1" ht="48.75" customHeight="1" x14ac:dyDescent="0.25">
      <c r="B21" s="60"/>
      <c r="C21" s="61"/>
      <c r="D21" s="100" t="s">
        <v>52</v>
      </c>
      <c r="E21" s="142" t="s">
        <v>117</v>
      </c>
      <c r="F21" s="142"/>
      <c r="G21" s="142"/>
      <c r="H21" s="142"/>
      <c r="I21" s="142"/>
      <c r="J21" s="142"/>
      <c r="K21" s="142"/>
      <c r="L21" s="142"/>
    </row>
    <row r="22" spans="2:12" s="52" customFormat="1" ht="51" customHeight="1" x14ac:dyDescent="0.25">
      <c r="B22" s="60"/>
      <c r="C22" s="61"/>
      <c r="D22" s="100" t="s">
        <v>53</v>
      </c>
      <c r="E22" s="142" t="s">
        <v>83</v>
      </c>
      <c r="F22" s="142"/>
      <c r="G22" s="142"/>
      <c r="H22" s="142"/>
      <c r="I22" s="142"/>
      <c r="J22" s="142"/>
      <c r="K22" s="142"/>
      <c r="L22" s="142"/>
    </row>
    <row r="23" spans="2:12" s="52" customFormat="1" ht="30.75" customHeight="1" x14ac:dyDescent="0.25">
      <c r="B23" s="60"/>
      <c r="C23" s="61"/>
      <c r="D23" s="100" t="s">
        <v>54</v>
      </c>
      <c r="E23" s="142" t="s">
        <v>80</v>
      </c>
      <c r="F23" s="142"/>
      <c r="G23" s="142"/>
      <c r="H23" s="142"/>
      <c r="I23" s="142"/>
      <c r="J23" s="142"/>
      <c r="K23" s="142"/>
      <c r="L23" s="142"/>
    </row>
    <row r="24" spans="2:12" s="52" customFormat="1" ht="44.25" customHeight="1" x14ac:dyDescent="0.25">
      <c r="B24" s="60"/>
      <c r="C24" s="61"/>
      <c r="D24" s="100" t="s">
        <v>56</v>
      </c>
      <c r="E24" s="142" t="s">
        <v>120</v>
      </c>
      <c r="F24" s="142"/>
      <c r="G24" s="142"/>
      <c r="H24" s="142"/>
      <c r="I24" s="142"/>
      <c r="J24" s="142"/>
      <c r="K24" s="142"/>
      <c r="L24" s="142"/>
    </row>
    <row r="25" spans="2:12" s="52" customFormat="1" ht="46.8" customHeight="1" x14ac:dyDescent="0.25">
      <c r="B25" s="60"/>
      <c r="C25" s="61"/>
      <c r="D25" s="100" t="s">
        <v>55</v>
      </c>
      <c r="E25" s="142" t="s">
        <v>121</v>
      </c>
      <c r="F25" s="142"/>
      <c r="G25" s="142"/>
      <c r="H25" s="142"/>
      <c r="I25" s="142"/>
      <c r="J25" s="142"/>
      <c r="K25" s="142"/>
      <c r="L25" s="142"/>
    </row>
    <row r="26" spans="2:12" s="52" customFormat="1" ht="30.75" customHeight="1" x14ac:dyDescent="0.25">
      <c r="B26" s="60"/>
      <c r="C26" s="61"/>
      <c r="D26" s="100" t="s">
        <v>57</v>
      </c>
      <c r="E26" s="142" t="s">
        <v>122</v>
      </c>
      <c r="F26" s="142"/>
      <c r="G26" s="142"/>
      <c r="H26" s="142"/>
      <c r="I26" s="142"/>
      <c r="J26" s="142"/>
      <c r="K26" s="142"/>
      <c r="L26" s="142"/>
    </row>
    <row r="27" spans="2:12" s="52" customFormat="1" ht="30.75" customHeight="1" x14ac:dyDescent="0.25">
      <c r="B27" s="60"/>
      <c r="C27" s="61"/>
      <c r="D27" s="100" t="s">
        <v>59</v>
      </c>
      <c r="E27" s="142" t="s">
        <v>123</v>
      </c>
      <c r="F27" s="142"/>
      <c r="G27" s="142"/>
      <c r="H27" s="142"/>
      <c r="I27" s="142"/>
      <c r="J27" s="142"/>
      <c r="K27" s="142"/>
      <c r="L27" s="142"/>
    </row>
    <row r="28" spans="2:12" s="52" customFormat="1" ht="45.75" customHeight="1" x14ac:dyDescent="0.25">
      <c r="B28" s="60">
        <v>3</v>
      </c>
      <c r="C28" s="142" t="s">
        <v>124</v>
      </c>
      <c r="D28" s="142"/>
      <c r="E28" s="142"/>
      <c r="F28" s="142"/>
      <c r="G28" s="142"/>
      <c r="H28" s="142"/>
      <c r="I28" s="142"/>
      <c r="J28" s="142"/>
      <c r="K28" s="142"/>
      <c r="L28" s="142"/>
    </row>
    <row r="29" spans="2:12" s="52" customFormat="1" ht="60.75" customHeight="1" x14ac:dyDescent="0.25">
      <c r="B29" s="60">
        <v>4</v>
      </c>
      <c r="C29" s="142" t="s">
        <v>125</v>
      </c>
      <c r="D29" s="142"/>
      <c r="E29" s="142"/>
      <c r="F29" s="142"/>
      <c r="G29" s="142"/>
      <c r="H29" s="142"/>
      <c r="I29" s="142"/>
      <c r="J29" s="142"/>
      <c r="K29" s="142"/>
      <c r="L29" s="142"/>
    </row>
    <row r="31" spans="2:12" s="63" customFormat="1" ht="30.75" customHeight="1" x14ac:dyDescent="0.3">
      <c r="B31" s="73" t="s">
        <v>81</v>
      </c>
      <c r="C31" s="74"/>
      <c r="D31" s="74"/>
      <c r="E31" s="75"/>
      <c r="F31" s="75"/>
      <c r="G31" s="75"/>
      <c r="H31" s="75"/>
      <c r="I31" s="75"/>
      <c r="J31" s="75"/>
      <c r="K31" s="76"/>
      <c r="L31" s="76"/>
    </row>
    <row r="32" spans="2:12" s="52" customFormat="1" ht="45.75" customHeight="1" x14ac:dyDescent="0.25">
      <c r="B32" s="143" t="s">
        <v>82</v>
      </c>
      <c r="C32" s="143"/>
      <c r="D32" s="143"/>
      <c r="E32" s="143"/>
      <c r="F32" s="143"/>
      <c r="G32" s="143"/>
      <c r="H32" s="143"/>
      <c r="I32" s="143"/>
      <c r="J32" s="143"/>
      <c r="K32" s="143"/>
      <c r="L32" s="143"/>
    </row>
    <row r="34" spans="2:12" s="63" customFormat="1" ht="36.75" customHeight="1" x14ac:dyDescent="0.3">
      <c r="B34" s="77" t="s">
        <v>58</v>
      </c>
      <c r="C34" s="78"/>
      <c r="D34" s="78"/>
      <c r="E34" s="79"/>
      <c r="F34" s="79"/>
      <c r="G34" s="79"/>
      <c r="H34" s="79"/>
      <c r="I34" s="79"/>
      <c r="J34" s="79"/>
      <c r="K34" s="80"/>
      <c r="L34" s="80"/>
    </row>
  </sheetData>
  <mergeCells count="16">
    <mergeCell ref="B10:L10"/>
    <mergeCell ref="B9:L9"/>
    <mergeCell ref="B16:L16"/>
    <mergeCell ref="B13:L13"/>
    <mergeCell ref="E21:L21"/>
    <mergeCell ref="C20:L20"/>
    <mergeCell ref="C19:L19"/>
    <mergeCell ref="E24:L24"/>
    <mergeCell ref="E23:L23"/>
    <mergeCell ref="E22:L22"/>
    <mergeCell ref="B32:L32"/>
    <mergeCell ref="E26:L26"/>
    <mergeCell ref="E27:L27"/>
    <mergeCell ref="C29:L29"/>
    <mergeCell ref="C28:L28"/>
    <mergeCell ref="E25:L25"/>
  </mergeCells>
  <pageMargins left="0.51181102362204722" right="0.70866141732283472" top="0.74803149606299213" bottom="0.74803149606299213" header="0.31496062992125984" footer="0.31496062992125984"/>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C99"/>
  </sheetPr>
  <dimension ref="B1:I56"/>
  <sheetViews>
    <sheetView showGridLines="0" tabSelected="1" zoomScaleNormal="100" workbookViewId="0">
      <pane ySplit="13" topLeftCell="A14" activePane="bottomLeft" state="frozen"/>
      <selection activeCell="E24" sqref="E24:L24"/>
      <selection pane="bottomLeft" activeCell="C44" sqref="C44"/>
    </sheetView>
  </sheetViews>
  <sheetFormatPr baseColWidth="10" defaultColWidth="11.44140625" defaultRowHeight="15" x14ac:dyDescent="0.25"/>
  <cols>
    <col min="1" max="1" width="11.44140625" style="52"/>
    <col min="2" max="2" width="39.6640625" style="52" customWidth="1"/>
    <col min="3" max="3" width="69.44140625" style="52" customWidth="1"/>
    <col min="4" max="16384" width="11.44140625" style="52"/>
  </cols>
  <sheetData>
    <row r="1" spans="2:9" x14ac:dyDescent="0.25">
      <c r="B1" s="51"/>
      <c r="D1" s="51"/>
      <c r="E1" s="51"/>
      <c r="F1" s="51"/>
      <c r="G1" s="51"/>
      <c r="H1" s="51"/>
      <c r="I1" s="51"/>
    </row>
    <row r="2" spans="2:9" x14ac:dyDescent="0.25">
      <c r="B2" s="51"/>
      <c r="D2" s="51"/>
      <c r="E2" s="51"/>
      <c r="F2" s="51"/>
      <c r="G2" s="51"/>
      <c r="H2" s="51"/>
      <c r="I2" s="51"/>
    </row>
    <row r="3" spans="2:9" x14ac:dyDescent="0.25">
      <c r="B3" s="51"/>
      <c r="C3" s="53"/>
      <c r="D3" s="53"/>
      <c r="E3" s="53"/>
      <c r="F3" s="53"/>
      <c r="G3" s="53"/>
      <c r="H3" s="53"/>
      <c r="I3" s="53"/>
    </row>
    <row r="4" spans="2:9" x14ac:dyDescent="0.25">
      <c r="B4" s="51"/>
      <c r="D4" s="51"/>
      <c r="E4" s="51"/>
      <c r="F4" s="51"/>
      <c r="G4" s="51"/>
      <c r="H4" s="51"/>
      <c r="I4" s="51"/>
    </row>
    <row r="5" spans="2:9" x14ac:dyDescent="0.25">
      <c r="B5" s="51"/>
      <c r="D5" s="51"/>
      <c r="E5" s="51"/>
      <c r="F5" s="51"/>
      <c r="G5" s="51"/>
      <c r="H5" s="51"/>
      <c r="I5" s="51"/>
    </row>
    <row r="6" spans="2:9" x14ac:dyDescent="0.25">
      <c r="B6" s="51"/>
      <c r="D6" s="51"/>
      <c r="E6" s="51"/>
      <c r="F6" s="51"/>
      <c r="G6" s="51"/>
      <c r="H6" s="51"/>
      <c r="I6" s="51"/>
    </row>
    <row r="7" spans="2:9" x14ac:dyDescent="0.25">
      <c r="B7" s="51"/>
      <c r="D7" s="51"/>
      <c r="E7" s="51"/>
      <c r="F7" s="51"/>
      <c r="G7" s="51"/>
      <c r="H7" s="51"/>
      <c r="I7" s="51"/>
    </row>
    <row r="8" spans="2:9" x14ac:dyDescent="0.25">
      <c r="B8" s="51"/>
      <c r="D8" s="51"/>
      <c r="E8" s="51"/>
      <c r="F8" s="51"/>
      <c r="G8" s="51"/>
      <c r="H8" s="51"/>
      <c r="I8" s="51"/>
    </row>
    <row r="9" spans="2:9" x14ac:dyDescent="0.25">
      <c r="B9" s="51"/>
      <c r="D9" s="51"/>
      <c r="E9" s="51"/>
      <c r="F9" s="51"/>
      <c r="G9" s="51"/>
      <c r="H9" s="51"/>
      <c r="I9" s="51"/>
    </row>
    <row r="10" spans="2:9" x14ac:dyDescent="0.25">
      <c r="B10" s="146" t="s">
        <v>130</v>
      </c>
      <c r="C10" s="146"/>
      <c r="D10" s="51"/>
      <c r="E10" s="51"/>
      <c r="F10" s="51"/>
      <c r="G10" s="51"/>
      <c r="H10" s="51"/>
      <c r="I10" s="51"/>
    </row>
    <row r="11" spans="2:9" x14ac:dyDescent="0.25">
      <c r="B11" s="146" t="s">
        <v>38</v>
      </c>
      <c r="C11" s="146"/>
      <c r="D11" s="51"/>
      <c r="E11" s="51"/>
      <c r="F11" s="51"/>
      <c r="G11" s="51"/>
      <c r="H11" s="51"/>
      <c r="I11" s="51"/>
    </row>
    <row r="12" spans="2:9" ht="15.6" x14ac:dyDescent="0.25">
      <c r="B12" s="54"/>
      <c r="C12" s="54"/>
      <c r="D12" s="51"/>
      <c r="E12" s="51"/>
      <c r="F12" s="51"/>
      <c r="G12" s="51"/>
      <c r="H12" s="51"/>
      <c r="I12" s="51"/>
    </row>
    <row r="13" spans="2:9" x14ac:dyDescent="0.25">
      <c r="B13" s="147" t="s">
        <v>148</v>
      </c>
      <c r="C13" s="147"/>
      <c r="D13" s="51"/>
      <c r="E13" s="51"/>
      <c r="F13" s="51"/>
      <c r="G13" s="51"/>
      <c r="H13" s="51"/>
      <c r="I13" s="51"/>
    </row>
    <row r="14" spans="2:9" ht="15.6" x14ac:dyDescent="0.25">
      <c r="B14" s="54"/>
      <c r="C14" s="54"/>
      <c r="D14" s="51"/>
      <c r="E14" s="51"/>
      <c r="F14" s="51"/>
      <c r="G14" s="51"/>
      <c r="H14" s="51"/>
      <c r="I14" s="51"/>
    </row>
    <row r="15" spans="2:9" ht="15.6" thickBot="1" x14ac:dyDescent="0.3"/>
    <row r="16" spans="2:9" ht="16.8" thickTop="1" thickBot="1" x14ac:dyDescent="0.35">
      <c r="B16" s="50" t="s">
        <v>40</v>
      </c>
      <c r="C16" s="72" t="s">
        <v>155</v>
      </c>
    </row>
    <row r="17" spans="2:3" s="57" customFormat="1" ht="16.8" customHeight="1" thickTop="1" thickBot="1" x14ac:dyDescent="0.35">
      <c r="B17" s="55"/>
      <c r="C17" s="56"/>
    </row>
    <row r="18" spans="2:3" ht="16.8" thickTop="1" thickBot="1" x14ac:dyDescent="0.35">
      <c r="B18" s="50" t="s">
        <v>41</v>
      </c>
      <c r="C18" s="72" t="s">
        <v>156</v>
      </c>
    </row>
    <row r="19" spans="2:3" s="57" customFormat="1" ht="16.8" thickTop="1" thickBot="1" x14ac:dyDescent="0.35">
      <c r="B19" s="55"/>
      <c r="C19" s="56"/>
    </row>
    <row r="20" spans="2:3" ht="16.8" thickTop="1" thickBot="1" x14ac:dyDescent="0.35">
      <c r="B20" s="50" t="s">
        <v>42</v>
      </c>
      <c r="C20" s="72" t="s">
        <v>157</v>
      </c>
    </row>
    <row r="21" spans="2:3" s="57" customFormat="1" ht="16.8" thickTop="1" thickBot="1" x14ac:dyDescent="0.35">
      <c r="B21" s="55"/>
      <c r="C21" s="56"/>
    </row>
    <row r="22" spans="2:3" ht="16.8" thickTop="1" thickBot="1" x14ac:dyDescent="0.35">
      <c r="B22" s="50" t="s">
        <v>43</v>
      </c>
      <c r="C22" s="72" t="s">
        <v>170</v>
      </c>
    </row>
    <row r="23" spans="2:3" s="57" customFormat="1" ht="16.8" thickTop="1" thickBot="1" x14ac:dyDescent="0.35">
      <c r="B23" s="55"/>
      <c r="C23" s="56"/>
    </row>
    <row r="24" spans="2:3" ht="16.8" thickTop="1" thickBot="1" x14ac:dyDescent="0.35">
      <c r="B24" s="50" t="s">
        <v>126</v>
      </c>
      <c r="C24" s="139" t="s">
        <v>159</v>
      </c>
    </row>
    <row r="25" spans="2:3" s="57" customFormat="1" ht="16.8" thickTop="1" thickBot="1" x14ac:dyDescent="0.35">
      <c r="B25" s="55"/>
      <c r="C25" s="56"/>
    </row>
    <row r="26" spans="2:3" ht="16.8" thickTop="1" thickBot="1" x14ac:dyDescent="0.35">
      <c r="B26" s="50" t="s">
        <v>127</v>
      </c>
      <c r="C26" s="139" t="s">
        <v>158</v>
      </c>
    </row>
    <row r="27" spans="2:3" s="57" customFormat="1" ht="16.8" thickTop="1" thickBot="1" x14ac:dyDescent="0.35">
      <c r="B27" s="55"/>
      <c r="C27" s="56"/>
    </row>
    <row r="28" spans="2:3" ht="16.8" thickTop="1" thickBot="1" x14ac:dyDescent="0.35">
      <c r="B28" s="50" t="s">
        <v>128</v>
      </c>
      <c r="C28" s="58" t="s">
        <v>160</v>
      </c>
    </row>
    <row r="29" spans="2:3" s="57" customFormat="1" ht="16.2" thickTop="1" x14ac:dyDescent="0.3">
      <c r="B29" s="55"/>
      <c r="C29" s="56"/>
    </row>
    <row r="30" spans="2:3" s="57" customFormat="1" ht="16.2" thickBot="1" x14ac:dyDescent="0.35">
      <c r="B30" s="55"/>
      <c r="C30" s="56"/>
    </row>
    <row r="31" spans="2:3" ht="16.8" thickTop="1" thickBot="1" x14ac:dyDescent="0.35">
      <c r="B31" s="50" t="s">
        <v>44</v>
      </c>
      <c r="C31" s="58" t="s">
        <v>160</v>
      </c>
    </row>
    <row r="32" spans="2:3" s="57" customFormat="1" ht="16.8" customHeight="1" thickTop="1" thickBot="1" x14ac:dyDescent="0.35">
      <c r="B32" s="55"/>
      <c r="C32" s="56"/>
    </row>
    <row r="33" spans="2:3" ht="36" customHeight="1" thickTop="1" thickBot="1" x14ac:dyDescent="0.35">
      <c r="B33" s="50" t="s">
        <v>147</v>
      </c>
      <c r="C33" s="58" t="s">
        <v>50</v>
      </c>
    </row>
    <row r="34" spans="2:3" s="57" customFormat="1" ht="16.8" customHeight="1" thickTop="1" x14ac:dyDescent="0.3">
      <c r="B34" s="55"/>
      <c r="C34" s="56"/>
    </row>
    <row r="35" spans="2:3" s="57" customFormat="1" ht="16.8" customHeight="1" thickBot="1" x14ac:dyDescent="0.35">
      <c r="B35" s="55"/>
      <c r="C35" s="56"/>
    </row>
    <row r="36" spans="2:3" ht="16.8" thickTop="1" thickBot="1" x14ac:dyDescent="0.35">
      <c r="B36" s="50" t="s">
        <v>45</v>
      </c>
      <c r="C36" s="58" t="s">
        <v>171</v>
      </c>
    </row>
    <row r="37" spans="2:3" s="57" customFormat="1" ht="16.8" customHeight="1" thickTop="1" thickBot="1" x14ac:dyDescent="0.35">
      <c r="B37" s="55"/>
      <c r="C37" s="56"/>
    </row>
    <row r="38" spans="2:3" ht="36" customHeight="1" thickTop="1" thickBot="1" x14ac:dyDescent="0.35">
      <c r="B38" s="50" t="s">
        <v>65</v>
      </c>
      <c r="C38" s="58" t="s">
        <v>172</v>
      </c>
    </row>
    <row r="39" spans="2:3" s="57" customFormat="1" ht="16.8" customHeight="1" thickTop="1" thickBot="1" x14ac:dyDescent="0.35">
      <c r="B39" s="55"/>
      <c r="C39" s="56"/>
    </row>
    <row r="40" spans="2:3" ht="32.4" thickTop="1" thickBot="1" x14ac:dyDescent="0.35">
      <c r="B40" s="50" t="s">
        <v>161</v>
      </c>
      <c r="C40" s="58"/>
    </row>
    <row r="41" spans="2:3" ht="16.2" thickTop="1" thickBot="1" x14ac:dyDescent="0.3"/>
    <row r="42" spans="2:3" ht="48" thickTop="1" thickBot="1" x14ac:dyDescent="0.35">
      <c r="B42" s="50" t="s">
        <v>129</v>
      </c>
      <c r="C42" s="58" t="s">
        <v>173</v>
      </c>
    </row>
    <row r="43" spans="2:3" ht="16.2" thickTop="1" thickBot="1" x14ac:dyDescent="0.3"/>
    <row r="44" spans="2:3" ht="32.4" thickTop="1" thickBot="1" x14ac:dyDescent="0.35">
      <c r="B44" s="50" t="s">
        <v>66</v>
      </c>
      <c r="C44" s="58"/>
    </row>
    <row r="45" spans="2:3" ht="15.6" thickTop="1" x14ac:dyDescent="0.25"/>
    <row r="52" spans="2:2" hidden="1" x14ac:dyDescent="0.25">
      <c r="B52" s="52" t="s">
        <v>46</v>
      </c>
    </row>
    <row r="53" spans="2:2" hidden="1" x14ac:dyDescent="0.25">
      <c r="B53" s="52" t="s">
        <v>47</v>
      </c>
    </row>
    <row r="54" spans="2:2" hidden="1" x14ac:dyDescent="0.25">
      <c r="B54" s="52" t="s">
        <v>48</v>
      </c>
    </row>
    <row r="55" spans="2:2" hidden="1" x14ac:dyDescent="0.25">
      <c r="B55" s="52" t="s">
        <v>49</v>
      </c>
    </row>
    <row r="56" spans="2:2" hidden="1" x14ac:dyDescent="0.25">
      <c r="B56" s="52" t="s">
        <v>50</v>
      </c>
    </row>
  </sheetData>
  <mergeCells count="3">
    <mergeCell ref="B10:C10"/>
    <mergeCell ref="B11:C11"/>
    <mergeCell ref="B13:C13"/>
  </mergeCells>
  <dataValidations count="1">
    <dataValidation type="list" allowBlank="1" showInputMessage="1" showErrorMessage="1" sqref="C33:C34" xr:uid="{00000000-0002-0000-0100-000000000000}">
      <formula1>$B$52:$B$56</formula1>
    </dataValidation>
  </dataValidations>
  <hyperlinks>
    <hyperlink ref="C24" r:id="rId1" xr:uid="{5A816C67-1513-6349-B7A6-540C3B413035}"/>
    <hyperlink ref="C26" r:id="rId2" xr:uid="{CA048294-BDCD-E644-9F91-8B8DB717694F}"/>
  </hyperlinks>
  <pageMargins left="0.31496062992125984" right="0.70866141732283472" top="0.74803149606299213" bottom="0.74803149606299213" header="0.31496062992125984" footer="0.31496062992125984"/>
  <pageSetup scale="70" orientation="portrait" r:id="rId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C99"/>
  </sheetPr>
  <dimension ref="A3:G137"/>
  <sheetViews>
    <sheetView showGridLines="0" zoomScaleNormal="100" workbookViewId="0">
      <pane xSplit="3" ySplit="13" topLeftCell="D18" activePane="bottomRight" state="frozen"/>
      <selection activeCell="E24" sqref="E24:L24"/>
      <selection pane="topRight" activeCell="E24" sqref="E24:L24"/>
      <selection pane="bottomLeft" activeCell="E24" sqref="E24:L24"/>
      <selection pane="bottomRight" activeCell="F21" sqref="F21"/>
    </sheetView>
  </sheetViews>
  <sheetFormatPr baseColWidth="10" defaultColWidth="11.44140625" defaultRowHeight="14.4" x14ac:dyDescent="0.3"/>
  <cols>
    <col min="1" max="1" width="4.109375" style="1" customWidth="1"/>
    <col min="2" max="2" width="6.44140625" style="3" customWidth="1"/>
    <col min="3" max="3" width="50.77734375" style="1" customWidth="1"/>
    <col min="4" max="5" width="8.109375" style="1" customWidth="1"/>
    <col min="6" max="6" width="10.77734375" style="3" customWidth="1"/>
    <col min="7" max="7" width="32.77734375" style="3" customWidth="1"/>
    <col min="8" max="16384" width="11.44140625" style="1"/>
  </cols>
  <sheetData>
    <row r="3" spans="2:7" x14ac:dyDescent="0.3">
      <c r="C3" s="48"/>
      <c r="D3" s="48"/>
      <c r="E3" s="48"/>
      <c r="F3" s="48"/>
      <c r="G3" s="48"/>
    </row>
    <row r="8" spans="2:7" x14ac:dyDescent="0.3">
      <c r="B8" s="150" t="s">
        <v>130</v>
      </c>
      <c r="C8" s="150"/>
      <c r="D8" s="84"/>
      <c r="E8" s="84"/>
    </row>
    <row r="9" spans="2:7" x14ac:dyDescent="0.3">
      <c r="B9" s="150" t="s">
        <v>38</v>
      </c>
      <c r="C9" s="150"/>
      <c r="D9" s="84"/>
      <c r="E9" s="84"/>
    </row>
    <row r="10" spans="2:7" ht="15" thickBot="1" x14ac:dyDescent="0.35"/>
    <row r="11" spans="2:7" x14ac:dyDescent="0.3">
      <c r="B11" s="148" t="s">
        <v>7</v>
      </c>
      <c r="C11" s="66" t="s">
        <v>0</v>
      </c>
      <c r="D11" s="66"/>
      <c r="E11" s="66"/>
      <c r="F11" s="148" t="s">
        <v>85</v>
      </c>
      <c r="G11" s="148" t="s">
        <v>2</v>
      </c>
    </row>
    <row r="12" spans="2:7" ht="15" thickBot="1" x14ac:dyDescent="0.35">
      <c r="B12" s="149"/>
      <c r="C12" s="67" t="s">
        <v>10</v>
      </c>
      <c r="D12" s="81" t="s">
        <v>71</v>
      </c>
      <c r="E12" s="81" t="s">
        <v>67</v>
      </c>
      <c r="F12" s="149"/>
      <c r="G12" s="149"/>
    </row>
    <row r="13" spans="2:7" ht="16.2" thickBot="1" x14ac:dyDescent="0.35">
      <c r="B13" s="10"/>
      <c r="C13" s="82" t="s">
        <v>86</v>
      </c>
      <c r="D13" s="83"/>
      <c r="E13" s="83"/>
      <c r="F13" s="140"/>
      <c r="G13" s="12"/>
    </row>
    <row r="14" spans="2:7" s="111" customFormat="1" ht="79.95" customHeight="1" thickBot="1" x14ac:dyDescent="0.35">
      <c r="B14" s="101">
        <v>1</v>
      </c>
      <c r="C14" s="102" t="s">
        <v>87</v>
      </c>
      <c r="D14" s="108" t="s">
        <v>162</v>
      </c>
      <c r="E14" s="108"/>
      <c r="F14" s="114" t="s">
        <v>163</v>
      </c>
      <c r="G14" s="110" t="s">
        <v>174</v>
      </c>
    </row>
    <row r="15" spans="2:7" s="111" customFormat="1" ht="79.95" customHeight="1" thickBot="1" x14ac:dyDescent="0.35">
      <c r="B15" s="104">
        <v>2</v>
      </c>
      <c r="C15" s="105" t="s">
        <v>88</v>
      </c>
      <c r="D15" s="108" t="s">
        <v>162</v>
      </c>
      <c r="E15" s="108"/>
      <c r="F15" s="109" t="s">
        <v>164</v>
      </c>
      <c r="G15" s="159"/>
    </row>
    <row r="16" spans="2:7" s="111" customFormat="1" ht="79.95" customHeight="1" thickBot="1" x14ac:dyDescent="0.35">
      <c r="B16" s="104">
        <v>3</v>
      </c>
      <c r="C16" s="105" t="s">
        <v>89</v>
      </c>
      <c r="D16" s="108" t="s">
        <v>162</v>
      </c>
      <c r="E16" s="108"/>
      <c r="F16" s="114" t="s">
        <v>165</v>
      </c>
      <c r="G16" s="110" t="s">
        <v>176</v>
      </c>
    </row>
    <row r="17" spans="2:7" s="111" customFormat="1" ht="79.95" customHeight="1" thickBot="1" x14ac:dyDescent="0.35">
      <c r="B17" s="104">
        <v>4</v>
      </c>
      <c r="C17" s="105" t="s">
        <v>64</v>
      </c>
      <c r="D17" s="108" t="s">
        <v>162</v>
      </c>
      <c r="E17" s="108"/>
      <c r="F17" s="109" t="s">
        <v>175</v>
      </c>
      <c r="G17" s="112"/>
    </row>
    <row r="18" spans="2:7" s="111" customFormat="1" ht="79.95" customHeight="1" thickBot="1" x14ac:dyDescent="0.35">
      <c r="B18" s="104">
        <v>5</v>
      </c>
      <c r="C18" s="105" t="s">
        <v>90</v>
      </c>
      <c r="D18" s="108" t="s">
        <v>162</v>
      </c>
      <c r="E18" s="108"/>
      <c r="F18" s="114" t="s">
        <v>166</v>
      </c>
      <c r="G18" s="112"/>
    </row>
    <row r="19" spans="2:7" s="111" customFormat="1" ht="79.95" customHeight="1" thickBot="1" x14ac:dyDescent="0.35">
      <c r="B19" s="104">
        <v>6</v>
      </c>
      <c r="C19" s="105" t="s">
        <v>84</v>
      </c>
      <c r="D19" s="108" t="s">
        <v>162</v>
      </c>
      <c r="E19" s="108"/>
      <c r="F19" s="114" t="s">
        <v>167</v>
      </c>
      <c r="G19" s="115" t="s">
        <v>177</v>
      </c>
    </row>
    <row r="20" spans="2:7" s="111" customFormat="1" ht="79.95" customHeight="1" thickBot="1" x14ac:dyDescent="0.35">
      <c r="B20" s="106">
        <v>7</v>
      </c>
      <c r="C20" s="107" t="s">
        <v>15</v>
      </c>
      <c r="D20" s="113" t="s">
        <v>162</v>
      </c>
      <c r="E20" s="113"/>
      <c r="F20" s="141" t="s">
        <v>167</v>
      </c>
      <c r="G20" s="115"/>
    </row>
    <row r="21" spans="2:7" s="111" customFormat="1" x14ac:dyDescent="0.3"/>
    <row r="22" spans="2:7" s="111" customFormat="1" x14ac:dyDescent="0.3"/>
    <row r="23" spans="2:7" s="111" customFormat="1" x14ac:dyDescent="0.3"/>
    <row r="24" spans="2:7" s="111" customFormat="1" x14ac:dyDescent="0.3"/>
    <row r="25" spans="2:7" s="111" customFormat="1" x14ac:dyDescent="0.3"/>
    <row r="28" spans="2:7" s="15" customFormat="1" x14ac:dyDescent="0.3">
      <c r="B28" s="14"/>
      <c r="F28" s="14"/>
      <c r="G28" s="14"/>
    </row>
    <row r="29" spans="2:7" s="15" customFormat="1" x14ac:dyDescent="0.3">
      <c r="B29" s="14"/>
      <c r="F29" s="14"/>
      <c r="G29" s="14"/>
    </row>
    <row r="30" spans="2:7" s="15" customFormat="1" x14ac:dyDescent="0.3">
      <c r="B30" s="14"/>
      <c r="F30" s="14"/>
      <c r="G30" s="14"/>
    </row>
    <row r="31" spans="2:7" s="15" customFormat="1" x14ac:dyDescent="0.3">
      <c r="B31" s="14"/>
      <c r="F31" s="14"/>
      <c r="G31" s="14"/>
    </row>
    <row r="32" spans="2:7" s="15" customFormat="1" x14ac:dyDescent="0.3">
      <c r="B32" s="14"/>
      <c r="F32" s="14"/>
      <c r="G32" s="14"/>
    </row>
    <row r="33" spans="2:7" s="15" customFormat="1" x14ac:dyDescent="0.3">
      <c r="B33" s="14"/>
      <c r="F33" s="14"/>
      <c r="G33" s="14"/>
    </row>
    <row r="34" spans="2:7" s="15" customFormat="1" x14ac:dyDescent="0.3">
      <c r="B34" s="14"/>
      <c r="F34" s="14"/>
      <c r="G34" s="14"/>
    </row>
    <row r="35" spans="2:7" s="15" customFormat="1" x14ac:dyDescent="0.3">
      <c r="B35" s="14"/>
      <c r="F35" s="14"/>
      <c r="G35" s="14"/>
    </row>
    <row r="36" spans="2:7" s="15" customFormat="1" ht="14.25" customHeight="1" x14ac:dyDescent="0.3">
      <c r="B36" s="14"/>
      <c r="F36" s="14"/>
      <c r="G36" s="14"/>
    </row>
    <row r="37" spans="2:7" s="15" customFormat="1" x14ac:dyDescent="0.3">
      <c r="B37" s="14"/>
      <c r="F37" s="14"/>
      <c r="G37" s="14"/>
    </row>
    <row r="38" spans="2:7" s="15" customFormat="1" x14ac:dyDescent="0.3">
      <c r="B38" s="14"/>
      <c r="F38" s="14"/>
      <c r="G38" s="14"/>
    </row>
    <row r="39" spans="2:7" s="15" customFormat="1" x14ac:dyDescent="0.3">
      <c r="B39" s="14"/>
      <c r="F39" s="14"/>
      <c r="G39" s="14"/>
    </row>
    <row r="40" spans="2:7" s="15" customFormat="1" x14ac:dyDescent="0.3">
      <c r="B40" s="14"/>
      <c r="F40" s="14"/>
      <c r="G40" s="14"/>
    </row>
    <row r="41" spans="2:7" s="15" customFormat="1" x14ac:dyDescent="0.3">
      <c r="B41" s="14"/>
      <c r="F41" s="14"/>
      <c r="G41" s="14"/>
    </row>
    <row r="42" spans="2:7" s="15" customFormat="1" x14ac:dyDescent="0.3">
      <c r="B42" s="14"/>
      <c r="F42" s="14"/>
      <c r="G42" s="14"/>
    </row>
    <row r="43" spans="2:7" s="15" customFormat="1" x14ac:dyDescent="0.3">
      <c r="B43" s="14"/>
      <c r="F43" s="14"/>
      <c r="G43" s="14"/>
    </row>
    <row r="44" spans="2:7" s="15" customFormat="1" x14ac:dyDescent="0.3">
      <c r="B44" s="14"/>
      <c r="F44" s="14"/>
      <c r="G44" s="14"/>
    </row>
    <row r="45" spans="2:7" s="15" customFormat="1" x14ac:dyDescent="0.3">
      <c r="B45" s="14"/>
      <c r="F45" s="14"/>
      <c r="G45" s="14"/>
    </row>
    <row r="46" spans="2:7" s="15" customFormat="1" x14ac:dyDescent="0.3">
      <c r="B46" s="14"/>
      <c r="F46" s="14"/>
      <c r="G46" s="14"/>
    </row>
    <row r="47" spans="2:7" s="15" customFormat="1" x14ac:dyDescent="0.3">
      <c r="B47" s="14"/>
      <c r="F47" s="14"/>
      <c r="G47" s="14"/>
    </row>
    <row r="48" spans="2:7" s="15" customFormat="1" ht="13.8" customHeight="1" x14ac:dyDescent="0.3">
      <c r="B48" s="14"/>
      <c r="F48" s="14"/>
      <c r="G48" s="14"/>
    </row>
    <row r="49" spans="1:7" s="15" customFormat="1" x14ac:dyDescent="0.3">
      <c r="B49" s="14"/>
      <c r="F49" s="14"/>
      <c r="G49" s="14"/>
    </row>
    <row r="50" spans="1:7" s="15" customFormat="1" x14ac:dyDescent="0.3">
      <c r="B50" s="14"/>
      <c r="F50" s="14"/>
      <c r="G50" s="14"/>
    </row>
    <row r="51" spans="1:7" s="15" customFormat="1" x14ac:dyDescent="0.3">
      <c r="B51" s="14"/>
      <c r="F51" s="14"/>
      <c r="G51" s="14"/>
    </row>
    <row r="52" spans="1:7" s="15" customFormat="1" hidden="1" x14ac:dyDescent="0.3">
      <c r="A52" s="151" t="s">
        <v>26</v>
      </c>
      <c r="B52" s="151"/>
      <c r="F52" s="14"/>
      <c r="G52" s="14"/>
    </row>
    <row r="53" spans="1:7" s="15" customFormat="1" hidden="1" x14ac:dyDescent="0.3">
      <c r="A53" s="15" t="s">
        <v>27</v>
      </c>
      <c r="B53" s="15" t="s">
        <v>28</v>
      </c>
      <c r="F53" s="14"/>
      <c r="G53" s="14"/>
    </row>
    <row r="54" spans="1:7" s="15" customFormat="1" hidden="1" x14ac:dyDescent="0.3">
      <c r="A54" s="15" t="s">
        <v>4</v>
      </c>
      <c r="B54" s="15">
        <v>1</v>
      </c>
      <c r="F54" s="14"/>
      <c r="G54" s="14"/>
    </row>
    <row r="55" spans="1:7" s="15" customFormat="1" hidden="1" x14ac:dyDescent="0.3">
      <c r="A55" s="15" t="s">
        <v>5</v>
      </c>
      <c r="B55" s="15">
        <v>2</v>
      </c>
      <c r="F55" s="14"/>
      <c r="G55" s="14"/>
    </row>
    <row r="56" spans="1:7" s="15" customFormat="1" hidden="1" x14ac:dyDescent="0.3">
      <c r="A56" s="15" t="s">
        <v>3</v>
      </c>
      <c r="B56" s="15">
        <v>4</v>
      </c>
      <c r="F56" s="14"/>
      <c r="G56" s="14"/>
    </row>
    <row r="57" spans="1:7" s="15" customFormat="1" hidden="1" x14ac:dyDescent="0.3">
      <c r="A57" s="15" t="s">
        <v>6</v>
      </c>
      <c r="B57" s="15">
        <v>5</v>
      </c>
      <c r="F57" s="14"/>
      <c r="G57" s="14"/>
    </row>
    <row r="58" spans="1:7" s="15" customFormat="1" x14ac:dyDescent="0.3">
      <c r="B58" s="14"/>
      <c r="F58" s="14"/>
      <c r="G58" s="14"/>
    </row>
    <row r="59" spans="1:7" s="15" customFormat="1" x14ac:dyDescent="0.3">
      <c r="B59" s="14"/>
      <c r="F59" s="14"/>
      <c r="G59" s="14"/>
    </row>
    <row r="60" spans="1:7" s="15" customFormat="1" x14ac:dyDescent="0.3">
      <c r="B60" s="14"/>
      <c r="F60" s="14"/>
      <c r="G60" s="14"/>
    </row>
    <row r="61" spans="1:7" s="15" customFormat="1" x14ac:dyDescent="0.3">
      <c r="B61" s="14"/>
      <c r="F61" s="14"/>
      <c r="G61" s="14"/>
    </row>
    <row r="62" spans="1:7" s="15" customFormat="1" x14ac:dyDescent="0.3">
      <c r="B62" s="14"/>
      <c r="F62" s="14"/>
      <c r="G62" s="14"/>
    </row>
    <row r="63" spans="1:7" s="15" customFormat="1" x14ac:dyDescent="0.3">
      <c r="B63" s="14"/>
      <c r="F63" s="14"/>
      <c r="G63" s="14"/>
    </row>
    <row r="64" spans="1:7" s="15" customFormat="1" x14ac:dyDescent="0.3">
      <c r="B64" s="14"/>
      <c r="F64" s="14"/>
      <c r="G64" s="14"/>
    </row>
    <row r="65" spans="2:7" s="15" customFormat="1" x14ac:dyDescent="0.3">
      <c r="B65" s="14"/>
      <c r="F65" s="14"/>
      <c r="G65" s="14"/>
    </row>
    <row r="66" spans="2:7" s="15" customFormat="1" x14ac:dyDescent="0.3">
      <c r="B66" s="14"/>
      <c r="F66" s="14"/>
      <c r="G66" s="14"/>
    </row>
    <row r="67" spans="2:7" s="15" customFormat="1" x14ac:dyDescent="0.3">
      <c r="B67" s="14"/>
      <c r="F67" s="14"/>
      <c r="G67" s="14"/>
    </row>
    <row r="68" spans="2:7" s="15" customFormat="1" x14ac:dyDescent="0.3">
      <c r="B68" s="14"/>
      <c r="F68" s="14"/>
      <c r="G68" s="14"/>
    </row>
    <row r="69" spans="2:7" s="15" customFormat="1" x14ac:dyDescent="0.3">
      <c r="B69" s="14"/>
      <c r="F69" s="14"/>
      <c r="G69" s="14"/>
    </row>
    <row r="70" spans="2:7" s="15" customFormat="1" x14ac:dyDescent="0.3">
      <c r="B70" s="14"/>
      <c r="F70" s="14"/>
      <c r="G70" s="14"/>
    </row>
    <row r="71" spans="2:7" s="15" customFormat="1" x14ac:dyDescent="0.3">
      <c r="B71" s="14"/>
      <c r="F71" s="14"/>
      <c r="G71" s="14"/>
    </row>
    <row r="72" spans="2:7" s="15" customFormat="1" x14ac:dyDescent="0.3">
      <c r="B72" s="14"/>
      <c r="F72" s="14"/>
      <c r="G72" s="14"/>
    </row>
    <row r="73" spans="2:7" s="15" customFormat="1" x14ac:dyDescent="0.3">
      <c r="B73" s="14"/>
      <c r="F73" s="14"/>
      <c r="G73" s="14"/>
    </row>
    <row r="74" spans="2:7" s="15" customFormat="1" x14ac:dyDescent="0.3">
      <c r="B74" s="14"/>
      <c r="F74" s="14"/>
      <c r="G74" s="14"/>
    </row>
    <row r="75" spans="2:7" s="15" customFormat="1" x14ac:dyDescent="0.3">
      <c r="B75" s="14"/>
      <c r="F75" s="14"/>
      <c r="G75" s="14"/>
    </row>
    <row r="76" spans="2:7" s="15" customFormat="1" x14ac:dyDescent="0.3">
      <c r="B76" s="14"/>
      <c r="F76" s="14"/>
      <c r="G76" s="14"/>
    </row>
    <row r="77" spans="2:7" s="15" customFormat="1" x14ac:dyDescent="0.3">
      <c r="B77" s="14"/>
      <c r="F77" s="14"/>
      <c r="G77" s="14"/>
    </row>
    <row r="78" spans="2:7" s="15" customFormat="1" x14ac:dyDescent="0.3">
      <c r="B78" s="14"/>
      <c r="F78" s="14"/>
      <c r="G78" s="14"/>
    </row>
    <row r="79" spans="2:7" s="15" customFormat="1" x14ac:dyDescent="0.3">
      <c r="B79" s="14"/>
      <c r="F79" s="14"/>
      <c r="G79" s="14"/>
    </row>
    <row r="80" spans="2:7" s="15" customFormat="1" x14ac:dyDescent="0.3">
      <c r="B80" s="14"/>
      <c r="F80" s="14"/>
      <c r="G80" s="14"/>
    </row>
    <row r="81" spans="2:7" s="15" customFormat="1" x14ac:dyDescent="0.3">
      <c r="B81" s="14"/>
      <c r="F81" s="14"/>
      <c r="G81" s="14"/>
    </row>
    <row r="82" spans="2:7" s="15" customFormat="1" x14ac:dyDescent="0.3">
      <c r="B82" s="14"/>
      <c r="F82" s="14"/>
      <c r="G82" s="14"/>
    </row>
    <row r="83" spans="2:7" s="15" customFormat="1" x14ac:dyDescent="0.3">
      <c r="B83" s="14"/>
      <c r="F83" s="14"/>
      <c r="G83" s="14"/>
    </row>
    <row r="84" spans="2:7" s="15" customFormat="1" x14ac:dyDescent="0.3">
      <c r="B84" s="14"/>
      <c r="F84" s="14"/>
      <c r="G84" s="14"/>
    </row>
    <row r="85" spans="2:7" s="15" customFormat="1" x14ac:dyDescent="0.3">
      <c r="B85" s="14"/>
      <c r="F85" s="14"/>
      <c r="G85" s="14"/>
    </row>
    <row r="86" spans="2:7" s="15" customFormat="1" x14ac:dyDescent="0.3">
      <c r="B86" s="14"/>
      <c r="F86" s="14"/>
      <c r="G86" s="14"/>
    </row>
    <row r="87" spans="2:7" s="15" customFormat="1" x14ac:dyDescent="0.3">
      <c r="B87" s="14"/>
      <c r="F87" s="14"/>
      <c r="G87" s="14"/>
    </row>
    <row r="88" spans="2:7" s="15" customFormat="1" x14ac:dyDescent="0.3">
      <c r="B88" s="14"/>
      <c r="F88" s="14"/>
      <c r="G88" s="14"/>
    </row>
    <row r="89" spans="2:7" s="15" customFormat="1" x14ac:dyDescent="0.3">
      <c r="B89" s="14"/>
      <c r="F89" s="14"/>
      <c r="G89" s="14"/>
    </row>
    <row r="90" spans="2:7" s="15" customFormat="1" x14ac:dyDescent="0.3">
      <c r="B90" s="14"/>
      <c r="F90" s="14"/>
      <c r="G90" s="14"/>
    </row>
    <row r="91" spans="2:7" s="15" customFormat="1" x14ac:dyDescent="0.3">
      <c r="B91" s="14"/>
      <c r="F91" s="14"/>
      <c r="G91" s="14"/>
    </row>
    <row r="92" spans="2:7" s="15" customFormat="1" x14ac:dyDescent="0.3">
      <c r="B92" s="14"/>
      <c r="F92" s="14"/>
      <c r="G92" s="14"/>
    </row>
    <row r="93" spans="2:7" s="15" customFormat="1" x14ac:dyDescent="0.3">
      <c r="B93" s="14"/>
      <c r="F93" s="14"/>
      <c r="G93" s="14"/>
    </row>
    <row r="94" spans="2:7" s="15" customFormat="1" x14ac:dyDescent="0.3">
      <c r="B94" s="14"/>
      <c r="F94" s="14"/>
      <c r="G94" s="14"/>
    </row>
    <row r="95" spans="2:7" s="15" customFormat="1" x14ac:dyDescent="0.3">
      <c r="B95" s="14"/>
      <c r="F95" s="14"/>
      <c r="G95" s="14"/>
    </row>
    <row r="96" spans="2:7" s="15" customFormat="1" x14ac:dyDescent="0.3">
      <c r="B96" s="14"/>
      <c r="F96" s="14"/>
      <c r="G96" s="14"/>
    </row>
    <row r="97" spans="2:7" s="15" customFormat="1" x14ac:dyDescent="0.3">
      <c r="B97" s="14"/>
      <c r="F97" s="14"/>
      <c r="G97" s="14"/>
    </row>
    <row r="98" spans="2:7" s="15" customFormat="1" x14ac:dyDescent="0.3">
      <c r="B98" s="14"/>
      <c r="F98" s="14"/>
      <c r="G98" s="14"/>
    </row>
    <row r="99" spans="2:7" s="15" customFormat="1" x14ac:dyDescent="0.3">
      <c r="B99" s="14"/>
      <c r="F99" s="14"/>
      <c r="G99" s="14"/>
    </row>
    <row r="100" spans="2:7" s="15" customFormat="1" x14ac:dyDescent="0.3">
      <c r="B100" s="14"/>
      <c r="F100" s="14"/>
      <c r="G100" s="14"/>
    </row>
    <row r="101" spans="2:7" s="15" customFormat="1" x14ac:dyDescent="0.3">
      <c r="B101" s="14"/>
      <c r="F101" s="14"/>
      <c r="G101" s="14"/>
    </row>
    <row r="102" spans="2:7" s="15" customFormat="1" x14ac:dyDescent="0.3">
      <c r="B102" s="14"/>
      <c r="F102" s="14"/>
      <c r="G102" s="14"/>
    </row>
    <row r="103" spans="2:7" s="15" customFormat="1" x14ac:dyDescent="0.3">
      <c r="B103" s="14"/>
      <c r="F103" s="14"/>
      <c r="G103" s="14"/>
    </row>
    <row r="104" spans="2:7" s="15" customFormat="1" x14ac:dyDescent="0.3">
      <c r="B104" s="14"/>
      <c r="F104" s="14"/>
      <c r="G104" s="14"/>
    </row>
    <row r="105" spans="2:7" s="15" customFormat="1" x14ac:dyDescent="0.3">
      <c r="B105" s="14"/>
      <c r="F105" s="14"/>
      <c r="G105" s="14"/>
    </row>
    <row r="106" spans="2:7" s="15" customFormat="1" x14ac:dyDescent="0.3">
      <c r="B106" s="14"/>
      <c r="F106" s="14"/>
      <c r="G106" s="14"/>
    </row>
    <row r="107" spans="2:7" s="15" customFormat="1" x14ac:dyDescent="0.3">
      <c r="B107" s="14"/>
      <c r="F107" s="14"/>
      <c r="G107" s="14"/>
    </row>
    <row r="108" spans="2:7" s="15" customFormat="1" x14ac:dyDescent="0.3">
      <c r="B108" s="14"/>
      <c r="F108" s="14"/>
      <c r="G108" s="14"/>
    </row>
    <row r="109" spans="2:7" s="15" customFormat="1" x14ac:dyDescent="0.3">
      <c r="B109" s="14"/>
      <c r="F109" s="14"/>
      <c r="G109" s="14"/>
    </row>
    <row r="110" spans="2:7" s="15" customFormat="1" x14ac:dyDescent="0.3">
      <c r="B110" s="14"/>
      <c r="F110" s="14"/>
      <c r="G110" s="14"/>
    </row>
    <row r="111" spans="2:7" s="15" customFormat="1" x14ac:dyDescent="0.3">
      <c r="B111" s="14"/>
      <c r="F111" s="14"/>
      <c r="G111" s="14"/>
    </row>
    <row r="112" spans="2:7" s="15" customFormat="1" x14ac:dyDescent="0.3">
      <c r="B112" s="14"/>
      <c r="F112" s="14"/>
      <c r="G112" s="14"/>
    </row>
    <row r="113" spans="2:7" s="15" customFormat="1" x14ac:dyDescent="0.3">
      <c r="B113" s="14"/>
      <c r="F113" s="14"/>
      <c r="G113" s="14"/>
    </row>
    <row r="114" spans="2:7" s="15" customFormat="1" x14ac:dyDescent="0.3">
      <c r="B114" s="14"/>
      <c r="F114" s="14"/>
      <c r="G114" s="14"/>
    </row>
    <row r="115" spans="2:7" s="15" customFormat="1" x14ac:dyDescent="0.3">
      <c r="B115" s="14"/>
      <c r="F115" s="14"/>
      <c r="G115" s="14"/>
    </row>
    <row r="116" spans="2:7" s="15" customFormat="1" x14ac:dyDescent="0.3">
      <c r="B116" s="14"/>
      <c r="F116" s="14"/>
      <c r="G116" s="14"/>
    </row>
    <row r="117" spans="2:7" s="15" customFormat="1" x14ac:dyDescent="0.3">
      <c r="B117" s="14"/>
      <c r="F117" s="14"/>
      <c r="G117" s="14"/>
    </row>
    <row r="118" spans="2:7" s="15" customFormat="1" x14ac:dyDescent="0.3">
      <c r="B118" s="14"/>
      <c r="F118" s="14"/>
      <c r="G118" s="14"/>
    </row>
    <row r="119" spans="2:7" s="15" customFormat="1" x14ac:dyDescent="0.3">
      <c r="B119" s="14"/>
      <c r="F119" s="14"/>
      <c r="G119" s="14"/>
    </row>
    <row r="120" spans="2:7" s="15" customFormat="1" x14ac:dyDescent="0.3">
      <c r="B120" s="14"/>
      <c r="F120" s="14"/>
      <c r="G120" s="14"/>
    </row>
    <row r="121" spans="2:7" s="15" customFormat="1" x14ac:dyDescent="0.3">
      <c r="B121" s="14"/>
      <c r="F121" s="14"/>
      <c r="G121" s="14"/>
    </row>
    <row r="122" spans="2:7" s="15" customFormat="1" x14ac:dyDescent="0.3">
      <c r="B122" s="14"/>
      <c r="F122" s="14"/>
      <c r="G122" s="14"/>
    </row>
    <row r="123" spans="2:7" s="15" customFormat="1" x14ac:dyDescent="0.3">
      <c r="B123" s="14"/>
      <c r="F123" s="14"/>
      <c r="G123" s="14"/>
    </row>
    <row r="124" spans="2:7" s="15" customFormat="1" x14ac:dyDescent="0.3">
      <c r="B124" s="14"/>
      <c r="F124" s="14"/>
      <c r="G124" s="14"/>
    </row>
    <row r="125" spans="2:7" s="15" customFormat="1" x14ac:dyDescent="0.3">
      <c r="B125" s="14"/>
      <c r="F125" s="14"/>
      <c r="G125" s="14"/>
    </row>
    <row r="126" spans="2:7" s="15" customFormat="1" x14ac:dyDescent="0.3">
      <c r="B126" s="14"/>
      <c r="F126" s="14"/>
      <c r="G126" s="14"/>
    </row>
    <row r="127" spans="2:7" s="15" customFormat="1" x14ac:dyDescent="0.3">
      <c r="B127" s="14"/>
      <c r="F127" s="14"/>
      <c r="G127" s="14"/>
    </row>
    <row r="128" spans="2:7" s="15" customFormat="1" x14ac:dyDescent="0.3">
      <c r="B128" s="14"/>
      <c r="F128" s="14"/>
      <c r="G128" s="14"/>
    </row>
    <row r="129" spans="2:7" s="15" customFormat="1" x14ac:dyDescent="0.3">
      <c r="B129" s="14"/>
      <c r="F129" s="14"/>
      <c r="G129" s="14"/>
    </row>
    <row r="130" spans="2:7" s="15" customFormat="1" x14ac:dyDescent="0.3">
      <c r="B130" s="14"/>
      <c r="F130" s="14"/>
      <c r="G130" s="14"/>
    </row>
    <row r="131" spans="2:7" s="15" customFormat="1" x14ac:dyDescent="0.3">
      <c r="B131" s="14"/>
      <c r="F131" s="14"/>
      <c r="G131" s="14"/>
    </row>
    <row r="132" spans="2:7" s="15" customFormat="1" x14ac:dyDescent="0.3">
      <c r="B132" s="14"/>
      <c r="F132" s="14"/>
      <c r="G132" s="14"/>
    </row>
    <row r="133" spans="2:7" s="15" customFormat="1" x14ac:dyDescent="0.3">
      <c r="B133" s="14"/>
      <c r="F133" s="14"/>
      <c r="G133" s="14"/>
    </row>
    <row r="134" spans="2:7" s="15" customFormat="1" x14ac:dyDescent="0.3">
      <c r="B134" s="14"/>
      <c r="F134" s="14"/>
      <c r="G134" s="14"/>
    </row>
    <row r="135" spans="2:7" s="15" customFormat="1" x14ac:dyDescent="0.3">
      <c r="B135" s="14"/>
      <c r="F135" s="14"/>
      <c r="G135" s="14"/>
    </row>
    <row r="136" spans="2:7" s="15" customFormat="1" x14ac:dyDescent="0.3">
      <c r="B136" s="14"/>
      <c r="F136" s="14"/>
      <c r="G136" s="14"/>
    </row>
    <row r="137" spans="2:7" s="15" customFormat="1" x14ac:dyDescent="0.3">
      <c r="B137" s="14"/>
      <c r="F137" s="14"/>
      <c r="G137" s="14"/>
    </row>
  </sheetData>
  <mergeCells count="6">
    <mergeCell ref="G11:G12"/>
    <mergeCell ref="B9:C9"/>
    <mergeCell ref="B8:C8"/>
    <mergeCell ref="A52:B52"/>
    <mergeCell ref="B11:B12"/>
    <mergeCell ref="F11:F12"/>
  </mergeCells>
  <phoneticPr fontId="54" type="noConversion"/>
  <pageMargins left="0.31496062992125984" right="0.70866141732283472" top="0.74803149606299213" bottom="0.74803149606299213" header="0.31496062992125984" footer="0.31496062992125984"/>
  <pageSetup scale="7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C99"/>
  </sheetPr>
  <dimension ref="A3:G33"/>
  <sheetViews>
    <sheetView showGridLines="0" zoomScaleNormal="100" workbookViewId="0">
      <pane xSplit="3" ySplit="12" topLeftCell="D19" activePane="bottomRight" state="frozen"/>
      <selection activeCell="E24" sqref="E24:L24"/>
      <selection pane="topRight" activeCell="E24" sqref="E24:L24"/>
      <selection pane="bottomLeft" activeCell="E24" sqref="E24:L24"/>
      <selection pane="bottomRight" activeCell="G22" sqref="G22"/>
    </sheetView>
  </sheetViews>
  <sheetFormatPr baseColWidth="10" defaultColWidth="11.44140625" defaultRowHeight="14.4" x14ac:dyDescent="0.3"/>
  <cols>
    <col min="1" max="1" width="3.44140625" style="1" customWidth="1"/>
    <col min="2" max="2" width="6.44140625" style="3" customWidth="1"/>
    <col min="3" max="3" width="50.77734375" style="1" customWidth="1"/>
    <col min="4" max="5" width="10.77734375" style="1" customWidth="1"/>
    <col min="6" max="6" width="16.109375" style="3" customWidth="1"/>
    <col min="7" max="7" width="24.33203125" style="3" customWidth="1"/>
    <col min="8" max="16384" width="11.44140625" style="1"/>
  </cols>
  <sheetData>
    <row r="3" spans="2:7" x14ac:dyDescent="0.3">
      <c r="C3" s="48"/>
      <c r="D3" s="48"/>
      <c r="E3" s="48"/>
      <c r="F3" s="48"/>
      <c r="G3" s="48"/>
    </row>
    <row r="7" spans="2:7" x14ac:dyDescent="0.3">
      <c r="B7" s="150" t="s">
        <v>130</v>
      </c>
      <c r="C7" s="150"/>
      <c r="D7" s="84"/>
      <c r="E7" s="84"/>
    </row>
    <row r="8" spans="2:7" x14ac:dyDescent="0.3">
      <c r="B8" s="150" t="s">
        <v>38</v>
      </c>
      <c r="C8" s="150"/>
      <c r="D8" s="84"/>
      <c r="E8" s="84"/>
    </row>
    <row r="9" spans="2:7" ht="15" thickBot="1" x14ac:dyDescent="0.35"/>
    <row r="10" spans="2:7" x14ac:dyDescent="0.3">
      <c r="B10" s="148" t="s">
        <v>7</v>
      </c>
      <c r="C10" s="66" t="s">
        <v>0</v>
      </c>
      <c r="D10" s="66"/>
      <c r="E10" s="66"/>
      <c r="F10" s="148" t="s">
        <v>85</v>
      </c>
      <c r="G10" s="148" t="s">
        <v>2</v>
      </c>
    </row>
    <row r="11" spans="2:7" ht="15" thickBot="1" x14ac:dyDescent="0.35">
      <c r="B11" s="149"/>
      <c r="C11" s="67" t="s">
        <v>10</v>
      </c>
      <c r="D11" s="81" t="s">
        <v>71</v>
      </c>
      <c r="E11" s="81" t="s">
        <v>67</v>
      </c>
      <c r="F11" s="149"/>
      <c r="G11" s="149"/>
    </row>
    <row r="12" spans="2:7" ht="16.2" thickBot="1" x14ac:dyDescent="0.35">
      <c r="B12" s="10"/>
      <c r="C12" s="82" t="s">
        <v>9</v>
      </c>
      <c r="D12" s="83"/>
      <c r="E12" s="83"/>
      <c r="F12" s="11"/>
      <c r="G12" s="12"/>
    </row>
    <row r="13" spans="2:7" s="111" customFormat="1" ht="44.25" customHeight="1" thickBot="1" x14ac:dyDescent="0.35">
      <c r="B13" s="105">
        <v>1</v>
      </c>
      <c r="C13" s="105" t="s">
        <v>131</v>
      </c>
      <c r="D13" s="120" t="s">
        <v>162</v>
      </c>
      <c r="E13" s="120"/>
      <c r="F13" s="121" t="s">
        <v>178</v>
      </c>
      <c r="G13" s="122"/>
    </row>
    <row r="14" spans="2:7" s="111" customFormat="1" ht="44.25" customHeight="1" thickBot="1" x14ac:dyDescent="0.35">
      <c r="B14" s="105">
        <v>2</v>
      </c>
      <c r="C14" s="105" t="s">
        <v>95</v>
      </c>
      <c r="D14" s="120"/>
      <c r="E14" s="120" t="s">
        <v>162</v>
      </c>
      <c r="F14" s="121"/>
      <c r="G14" s="122"/>
    </row>
    <row r="15" spans="2:7" s="111" customFormat="1" ht="44.25" customHeight="1" thickBot="1" x14ac:dyDescent="0.35">
      <c r="B15" s="105">
        <v>3</v>
      </c>
      <c r="C15" s="105" t="s">
        <v>61</v>
      </c>
      <c r="D15" s="120"/>
      <c r="E15" s="120" t="s">
        <v>162</v>
      </c>
      <c r="F15" s="121"/>
      <c r="G15" s="122"/>
    </row>
    <row r="16" spans="2:7" s="111" customFormat="1" ht="44.25" customHeight="1" thickBot="1" x14ac:dyDescent="0.35">
      <c r="B16" s="105">
        <v>4</v>
      </c>
      <c r="C16" s="105" t="s">
        <v>91</v>
      </c>
      <c r="D16" s="120"/>
      <c r="E16" s="120" t="s">
        <v>162</v>
      </c>
      <c r="F16" s="121"/>
      <c r="G16" s="122"/>
    </row>
    <row r="17" spans="1:7" s="111" customFormat="1" ht="44.25" customHeight="1" thickBot="1" x14ac:dyDescent="0.35">
      <c r="B17" s="105">
        <v>5</v>
      </c>
      <c r="C17" s="105" t="s">
        <v>92</v>
      </c>
      <c r="D17" s="120"/>
      <c r="E17" s="120" t="s">
        <v>162</v>
      </c>
      <c r="F17" s="121"/>
      <c r="G17" s="122"/>
    </row>
    <row r="18" spans="1:7" s="111" customFormat="1" ht="44.25" customHeight="1" thickBot="1" x14ac:dyDescent="0.35">
      <c r="B18" s="105">
        <v>6</v>
      </c>
      <c r="C18" s="105" t="s">
        <v>93</v>
      </c>
      <c r="D18" s="120"/>
      <c r="E18" s="120" t="s">
        <v>162</v>
      </c>
      <c r="F18" s="121"/>
      <c r="G18" s="122"/>
    </row>
    <row r="19" spans="1:7" s="111" customFormat="1" ht="44.25" customHeight="1" thickBot="1" x14ac:dyDescent="0.35">
      <c r="B19" s="105">
        <v>7</v>
      </c>
      <c r="C19" s="105" t="s">
        <v>94</v>
      </c>
      <c r="D19" s="120" t="s">
        <v>162</v>
      </c>
      <c r="E19" s="120"/>
      <c r="F19" s="121"/>
      <c r="G19" s="122"/>
    </row>
    <row r="20" spans="1:7" s="111" customFormat="1" ht="44.25" customHeight="1" thickBot="1" x14ac:dyDescent="0.35">
      <c r="B20" s="105">
        <v>8</v>
      </c>
      <c r="C20" s="105" t="s">
        <v>11</v>
      </c>
      <c r="D20" s="120" t="s">
        <v>162</v>
      </c>
      <c r="E20" s="120"/>
      <c r="F20" s="121"/>
      <c r="G20" s="122"/>
    </row>
    <row r="21" spans="1:7" s="111" customFormat="1" ht="44.25" customHeight="1" thickBot="1" x14ac:dyDescent="0.35">
      <c r="B21" s="107">
        <v>9</v>
      </c>
      <c r="C21" s="107" t="s">
        <v>23</v>
      </c>
      <c r="D21" s="123" t="s">
        <v>162</v>
      </c>
      <c r="E21" s="123"/>
      <c r="F21" s="124"/>
      <c r="G21" s="125"/>
    </row>
    <row r="22" spans="1:7" s="111" customFormat="1" ht="44.25" customHeight="1" thickBot="1" x14ac:dyDescent="0.35">
      <c r="B22" s="107">
        <v>10</v>
      </c>
      <c r="C22" s="107" t="s">
        <v>152</v>
      </c>
      <c r="D22" s="123"/>
      <c r="E22" s="123" t="s">
        <v>162</v>
      </c>
      <c r="F22" s="124"/>
      <c r="G22" s="125" t="s">
        <v>168</v>
      </c>
    </row>
    <row r="23" spans="1:7" s="111" customFormat="1" ht="44.25" customHeight="1" thickBot="1" x14ac:dyDescent="0.35">
      <c r="B23" s="107">
        <v>11</v>
      </c>
      <c r="C23" s="107" t="s">
        <v>153</v>
      </c>
      <c r="D23" s="123"/>
      <c r="E23" s="123" t="s">
        <v>162</v>
      </c>
      <c r="F23" s="124"/>
      <c r="G23" s="125" t="s">
        <v>168</v>
      </c>
    </row>
    <row r="24" spans="1:7" s="111" customFormat="1" ht="44.25" customHeight="1" thickBot="1" x14ac:dyDescent="0.35">
      <c r="B24" s="107">
        <v>12</v>
      </c>
      <c r="C24" s="107" t="s">
        <v>154</v>
      </c>
      <c r="D24" s="123"/>
      <c r="E24" s="123" t="s">
        <v>162</v>
      </c>
      <c r="F24" s="124"/>
      <c r="G24" s="125" t="s">
        <v>168</v>
      </c>
    </row>
    <row r="28" spans="1:7" hidden="1" x14ac:dyDescent="0.3">
      <c r="A28" s="151" t="s">
        <v>26</v>
      </c>
      <c r="B28" s="151"/>
    </row>
    <row r="29" spans="1:7" hidden="1" x14ac:dyDescent="0.3">
      <c r="A29" s="15" t="s">
        <v>27</v>
      </c>
      <c r="B29" s="15" t="s">
        <v>28</v>
      </c>
    </row>
    <row r="30" spans="1:7" hidden="1" x14ac:dyDescent="0.3">
      <c r="A30" s="15" t="s">
        <v>4</v>
      </c>
      <c r="B30" s="15">
        <v>1</v>
      </c>
    </row>
    <row r="31" spans="1:7" hidden="1" x14ac:dyDescent="0.3">
      <c r="A31" s="15" t="s">
        <v>5</v>
      </c>
      <c r="B31" s="15">
        <v>2</v>
      </c>
    </row>
    <row r="32" spans="1:7" hidden="1" x14ac:dyDescent="0.3">
      <c r="A32" s="15" t="s">
        <v>3</v>
      </c>
      <c r="B32" s="15">
        <v>4</v>
      </c>
    </row>
    <row r="33" spans="1:2" hidden="1" x14ac:dyDescent="0.3">
      <c r="A33" s="15" t="s">
        <v>6</v>
      </c>
      <c r="B33" s="15">
        <v>5</v>
      </c>
    </row>
  </sheetData>
  <mergeCells count="6">
    <mergeCell ref="G10:G11"/>
    <mergeCell ref="A28:B28"/>
    <mergeCell ref="B7:C7"/>
    <mergeCell ref="B8:C8"/>
    <mergeCell ref="B10:B11"/>
    <mergeCell ref="F10:F11"/>
  </mergeCells>
  <pageMargins left="0.31496062992125984" right="0.70866141732283472" top="0.74803149606299213" bottom="0.74803149606299213" header="0.31496062992125984" footer="0.31496062992125984"/>
  <pageSetup scale="7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C99"/>
  </sheetPr>
  <dimension ref="A3:G40"/>
  <sheetViews>
    <sheetView showGridLines="0" zoomScale="110" zoomScaleNormal="110" workbookViewId="0">
      <pane xSplit="3" ySplit="13" topLeftCell="D20" activePane="bottomRight" state="frozen"/>
      <selection activeCell="E24" sqref="E24:L24"/>
      <selection pane="topRight" activeCell="E24" sqref="E24:L24"/>
      <selection pane="bottomLeft" activeCell="E24" sqref="E24:L24"/>
      <selection pane="bottomRight" activeCell="D17" sqref="D17"/>
    </sheetView>
  </sheetViews>
  <sheetFormatPr baseColWidth="10" defaultColWidth="11.44140625" defaultRowHeight="14.4" x14ac:dyDescent="0.3"/>
  <cols>
    <col min="1" max="1" width="4.109375" style="1" customWidth="1"/>
    <col min="2" max="2" width="6.44140625" style="3" customWidth="1"/>
    <col min="3" max="3" width="50.77734375" style="1" customWidth="1"/>
    <col min="4" max="5" width="10.33203125" style="1" customWidth="1"/>
    <col min="6" max="7" width="16.109375" style="3" customWidth="1"/>
    <col min="8" max="16384" width="11.44140625" style="1"/>
  </cols>
  <sheetData>
    <row r="3" spans="2:7" x14ac:dyDescent="0.3">
      <c r="C3" s="48"/>
      <c r="D3" s="48"/>
      <c r="E3" s="48"/>
      <c r="F3" s="48"/>
      <c r="G3" s="48"/>
    </row>
    <row r="8" spans="2:7" x14ac:dyDescent="0.3">
      <c r="B8" s="150" t="s">
        <v>130</v>
      </c>
      <c r="C8" s="150"/>
      <c r="D8" s="84"/>
      <c r="E8" s="84"/>
    </row>
    <row r="9" spans="2:7" x14ac:dyDescent="0.3">
      <c r="B9" s="150" t="s">
        <v>38</v>
      </c>
      <c r="C9" s="150"/>
      <c r="D9" s="84"/>
      <c r="E9" s="84"/>
    </row>
    <row r="10" spans="2:7" ht="15" thickBot="1" x14ac:dyDescent="0.35"/>
    <row r="11" spans="2:7" x14ac:dyDescent="0.3">
      <c r="B11" s="148" t="s">
        <v>7</v>
      </c>
      <c r="C11" s="66" t="s">
        <v>0</v>
      </c>
      <c r="D11" s="66"/>
      <c r="E11" s="66"/>
      <c r="F11" s="148" t="s">
        <v>85</v>
      </c>
      <c r="G11" s="148" t="s">
        <v>2</v>
      </c>
    </row>
    <row r="12" spans="2:7" ht="15" thickBot="1" x14ac:dyDescent="0.35">
      <c r="B12" s="149"/>
      <c r="C12" s="67" t="s">
        <v>10</v>
      </c>
      <c r="D12" s="81" t="s">
        <v>71</v>
      </c>
      <c r="E12" s="81" t="s">
        <v>67</v>
      </c>
      <c r="F12" s="149"/>
      <c r="G12" s="149"/>
    </row>
    <row r="13" spans="2:7" ht="16.2" thickBot="1" x14ac:dyDescent="0.35">
      <c r="B13" s="10"/>
      <c r="C13" s="82" t="s">
        <v>96</v>
      </c>
      <c r="D13" s="89"/>
      <c r="E13" s="89"/>
      <c r="F13" s="11"/>
      <c r="G13" s="12"/>
    </row>
    <row r="14" spans="2:7" s="111" customFormat="1" ht="48.75" customHeight="1" thickBot="1" x14ac:dyDescent="0.35">
      <c r="B14" s="105">
        <v>1</v>
      </c>
      <c r="C14" s="105" t="s">
        <v>97</v>
      </c>
      <c r="D14" s="120" t="s">
        <v>162</v>
      </c>
      <c r="E14" s="120"/>
      <c r="F14" s="121"/>
      <c r="G14" s="122"/>
    </row>
    <row r="15" spans="2:7" s="111" customFormat="1" ht="48.75" customHeight="1" thickBot="1" x14ac:dyDescent="0.35">
      <c r="B15" s="105">
        <v>2</v>
      </c>
      <c r="C15" s="105" t="s">
        <v>98</v>
      </c>
      <c r="D15" s="120" t="s">
        <v>162</v>
      </c>
      <c r="E15" s="120"/>
      <c r="F15" s="126"/>
      <c r="G15" s="122"/>
    </row>
    <row r="16" spans="2:7" s="111" customFormat="1" ht="48.75" customHeight="1" thickBot="1" x14ac:dyDescent="0.35">
      <c r="B16" s="105">
        <v>3</v>
      </c>
      <c r="C16" s="105" t="s">
        <v>99</v>
      </c>
      <c r="D16" s="120" t="s">
        <v>162</v>
      </c>
      <c r="E16" s="120"/>
      <c r="F16" s="121"/>
      <c r="G16" s="122"/>
    </row>
    <row r="17" spans="2:7" s="111" customFormat="1" ht="48.75" customHeight="1" thickBot="1" x14ac:dyDescent="0.35">
      <c r="B17" s="105">
        <v>4</v>
      </c>
      <c r="C17" s="105" t="s">
        <v>100</v>
      </c>
      <c r="D17" s="120"/>
      <c r="E17" s="120" t="s">
        <v>162</v>
      </c>
      <c r="F17" s="121"/>
      <c r="G17" s="122"/>
    </row>
    <row r="18" spans="2:7" s="111" customFormat="1" ht="48.75" customHeight="1" thickBot="1" x14ac:dyDescent="0.35">
      <c r="B18" s="107">
        <v>5</v>
      </c>
      <c r="C18" s="107" t="s">
        <v>101</v>
      </c>
      <c r="D18" s="123" t="s">
        <v>162</v>
      </c>
      <c r="E18" s="123"/>
      <c r="F18" s="124"/>
      <c r="G18" s="125"/>
    </row>
    <row r="19" spans="2:7" s="111" customFormat="1" ht="48.75" customHeight="1" thickBot="1" x14ac:dyDescent="0.35">
      <c r="B19" s="127">
        <v>6</v>
      </c>
      <c r="C19" s="102" t="s">
        <v>74</v>
      </c>
      <c r="D19" s="128" t="s">
        <v>162</v>
      </c>
      <c r="E19" s="128"/>
      <c r="F19" s="129"/>
      <c r="G19" s="130"/>
    </row>
    <row r="20" spans="2:7" s="111" customFormat="1" ht="48.75" customHeight="1" thickBot="1" x14ac:dyDescent="0.35">
      <c r="B20" s="107">
        <v>7</v>
      </c>
      <c r="C20" s="107" t="s">
        <v>102</v>
      </c>
      <c r="D20" s="123" t="s">
        <v>162</v>
      </c>
      <c r="E20" s="123"/>
      <c r="F20" s="124"/>
      <c r="G20" s="125"/>
    </row>
    <row r="21" spans="2:7" s="111" customFormat="1" ht="48.75" customHeight="1" x14ac:dyDescent="0.3">
      <c r="C21" s="131"/>
      <c r="D21" s="131"/>
      <c r="E21" s="131"/>
    </row>
    <row r="35" spans="1:2" hidden="1" x14ac:dyDescent="0.3">
      <c r="A35" s="151" t="s">
        <v>26</v>
      </c>
      <c r="B35" s="151"/>
    </row>
    <row r="36" spans="1:2" hidden="1" x14ac:dyDescent="0.3">
      <c r="A36" s="15" t="s">
        <v>27</v>
      </c>
      <c r="B36" s="15" t="s">
        <v>28</v>
      </c>
    </row>
    <row r="37" spans="1:2" hidden="1" x14ac:dyDescent="0.3">
      <c r="A37" s="15" t="s">
        <v>4</v>
      </c>
      <c r="B37" s="15">
        <v>1</v>
      </c>
    </row>
    <row r="38" spans="1:2" hidden="1" x14ac:dyDescent="0.3">
      <c r="A38" s="15" t="s">
        <v>5</v>
      </c>
      <c r="B38" s="15">
        <v>2</v>
      </c>
    </row>
    <row r="39" spans="1:2" hidden="1" x14ac:dyDescent="0.3">
      <c r="A39" s="15" t="s">
        <v>3</v>
      </c>
      <c r="B39" s="15">
        <v>4</v>
      </c>
    </row>
    <row r="40" spans="1:2" hidden="1" x14ac:dyDescent="0.3">
      <c r="A40" s="15" t="s">
        <v>6</v>
      </c>
      <c r="B40" s="15">
        <v>5</v>
      </c>
    </row>
  </sheetData>
  <mergeCells count="6">
    <mergeCell ref="F11:F12"/>
    <mergeCell ref="G11:G12"/>
    <mergeCell ref="A35:B35"/>
    <mergeCell ref="B8:C8"/>
    <mergeCell ref="B9:C9"/>
    <mergeCell ref="B11:B12"/>
  </mergeCells>
  <pageMargins left="0.31496062992125984" right="0.70866141732283472" top="0.74803149606299213" bottom="0.74803149606299213" header="0.31496062992125984" footer="0.31496062992125984"/>
  <pageSetup scale="7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99"/>
  </sheetPr>
  <dimension ref="A3:G229"/>
  <sheetViews>
    <sheetView showGridLines="0" topLeftCell="A37" zoomScale="106" zoomScaleNormal="106" workbookViewId="0">
      <selection activeCell="D43" sqref="D43"/>
    </sheetView>
  </sheetViews>
  <sheetFormatPr baseColWidth="10" defaultColWidth="11.44140625" defaultRowHeight="14.4" x14ac:dyDescent="0.3"/>
  <cols>
    <col min="1" max="1" width="4" style="1" customWidth="1"/>
    <col min="2" max="2" width="6.44140625" style="3" customWidth="1"/>
    <col min="3" max="3" width="50.77734375" style="1" customWidth="1"/>
    <col min="4" max="5" width="13.44140625" style="1" customWidth="1"/>
    <col min="6" max="6" width="16.109375" style="3" customWidth="1"/>
    <col min="7" max="7" width="27.6640625" style="3" customWidth="1"/>
    <col min="8" max="16384" width="11.44140625" style="1"/>
  </cols>
  <sheetData>
    <row r="3" spans="2:7" x14ac:dyDescent="0.3">
      <c r="C3" s="48"/>
      <c r="D3" s="48"/>
      <c r="E3" s="48"/>
      <c r="F3" s="48"/>
      <c r="G3" s="48"/>
    </row>
    <row r="8" spans="2:7" x14ac:dyDescent="0.3">
      <c r="B8" s="150" t="s">
        <v>130</v>
      </c>
      <c r="C8" s="150"/>
      <c r="D8" s="84"/>
      <c r="E8" s="84"/>
    </row>
    <row r="9" spans="2:7" x14ac:dyDescent="0.3">
      <c r="B9" s="150" t="s">
        <v>38</v>
      </c>
      <c r="C9" s="150"/>
      <c r="D9" s="84"/>
      <c r="E9" s="84"/>
    </row>
    <row r="10" spans="2:7" ht="15" thickBot="1" x14ac:dyDescent="0.35"/>
    <row r="11" spans="2:7" x14ac:dyDescent="0.3">
      <c r="B11" s="148" t="s">
        <v>7</v>
      </c>
      <c r="C11" s="66" t="s">
        <v>0</v>
      </c>
      <c r="D11" s="66"/>
      <c r="E11" s="66"/>
      <c r="F11" s="148" t="s">
        <v>8</v>
      </c>
      <c r="G11" s="148" t="s">
        <v>2</v>
      </c>
    </row>
    <row r="12" spans="2:7" ht="16.2" thickBot="1" x14ac:dyDescent="0.35">
      <c r="B12" s="149"/>
      <c r="C12" s="67" t="s">
        <v>10</v>
      </c>
      <c r="D12" s="91" t="s">
        <v>78</v>
      </c>
      <c r="E12" s="91" t="s">
        <v>67</v>
      </c>
      <c r="F12" s="149"/>
      <c r="G12" s="149"/>
    </row>
    <row r="13" spans="2:7" ht="16.2" thickBot="1" x14ac:dyDescent="0.35">
      <c r="B13" s="10"/>
      <c r="C13" s="82" t="s">
        <v>63</v>
      </c>
      <c r="D13" s="92"/>
      <c r="E13" s="92"/>
      <c r="F13" s="11"/>
      <c r="G13" s="12"/>
    </row>
    <row r="14" spans="2:7" s="111" customFormat="1" ht="49.95" customHeight="1" thickBot="1" x14ac:dyDescent="0.35">
      <c r="B14" s="105">
        <v>1</v>
      </c>
      <c r="C14" s="105" t="s">
        <v>68</v>
      </c>
      <c r="D14" s="135" t="s">
        <v>162</v>
      </c>
      <c r="E14" s="135"/>
      <c r="F14" s="121"/>
      <c r="G14" s="122"/>
    </row>
    <row r="15" spans="2:7" s="111" customFormat="1" ht="49.95" customHeight="1" thickBot="1" x14ac:dyDescent="0.35">
      <c r="B15" s="105">
        <v>2</v>
      </c>
      <c r="C15" s="133" t="s">
        <v>62</v>
      </c>
      <c r="D15" s="136" t="s">
        <v>162</v>
      </c>
      <c r="E15" s="136"/>
      <c r="F15" s="121"/>
      <c r="G15" s="122"/>
    </row>
    <row r="16" spans="2:7" s="111" customFormat="1" ht="49.95" customHeight="1" thickBot="1" x14ac:dyDescent="0.35">
      <c r="B16" s="105">
        <v>3</v>
      </c>
      <c r="C16" s="105" t="s">
        <v>75</v>
      </c>
      <c r="D16" s="135" t="s">
        <v>162</v>
      </c>
      <c r="E16" s="135"/>
      <c r="F16" s="121"/>
      <c r="G16" s="122"/>
    </row>
    <row r="17" spans="2:7" s="111" customFormat="1" ht="49.95" customHeight="1" thickBot="1" x14ac:dyDescent="0.35">
      <c r="B17" s="105">
        <v>4</v>
      </c>
      <c r="C17" s="105" t="s">
        <v>60</v>
      </c>
      <c r="D17" s="135" t="s">
        <v>162</v>
      </c>
      <c r="E17" s="135"/>
      <c r="F17" s="121"/>
      <c r="G17" s="122"/>
    </row>
    <row r="18" spans="2:7" s="111" customFormat="1" ht="49.95" customHeight="1" thickBot="1" x14ac:dyDescent="0.35">
      <c r="B18" s="105">
        <v>5</v>
      </c>
      <c r="C18" s="105" t="s">
        <v>69</v>
      </c>
      <c r="D18" s="135"/>
      <c r="E18" s="135" t="s">
        <v>162</v>
      </c>
      <c r="F18" s="121"/>
      <c r="G18" s="122" t="s">
        <v>169</v>
      </c>
    </row>
    <row r="19" spans="2:7" s="111" customFormat="1" ht="49.95" customHeight="1" thickBot="1" x14ac:dyDescent="0.35">
      <c r="B19" s="105">
        <v>6</v>
      </c>
      <c r="C19" s="105" t="s">
        <v>132</v>
      </c>
      <c r="D19" s="135" t="s">
        <v>162</v>
      </c>
      <c r="E19" s="135"/>
      <c r="F19" s="121"/>
      <c r="G19" s="122"/>
    </row>
    <row r="20" spans="2:7" s="111" customFormat="1" ht="49.95" customHeight="1" thickBot="1" x14ac:dyDescent="0.35">
      <c r="B20" s="105">
        <v>7</v>
      </c>
      <c r="C20" s="105" t="s">
        <v>133</v>
      </c>
      <c r="D20" s="135" t="s">
        <v>162</v>
      </c>
      <c r="E20" s="135"/>
      <c r="F20" s="121"/>
      <c r="G20" s="122" t="s">
        <v>169</v>
      </c>
    </row>
    <row r="21" spans="2:7" s="111" customFormat="1" ht="49.95" customHeight="1" thickBot="1" x14ac:dyDescent="0.35">
      <c r="B21" s="105">
        <v>8</v>
      </c>
      <c r="C21" s="105" t="s">
        <v>134</v>
      </c>
      <c r="D21" s="135" t="s">
        <v>162</v>
      </c>
      <c r="E21" s="135"/>
      <c r="F21" s="121"/>
      <c r="G21" s="122" t="s">
        <v>179</v>
      </c>
    </row>
    <row r="22" spans="2:7" s="111" customFormat="1" ht="49.95" customHeight="1" thickBot="1" x14ac:dyDescent="0.35">
      <c r="B22" s="105">
        <v>9</v>
      </c>
      <c r="C22" s="105" t="s">
        <v>135</v>
      </c>
      <c r="D22" s="135" t="s">
        <v>162</v>
      </c>
      <c r="E22" s="135"/>
      <c r="F22" s="121"/>
      <c r="G22" s="122" t="s">
        <v>180</v>
      </c>
    </row>
    <row r="23" spans="2:7" s="111" customFormat="1" ht="49.95" customHeight="1" thickBot="1" x14ac:dyDescent="0.35">
      <c r="B23" s="105">
        <v>10</v>
      </c>
      <c r="C23" s="105" t="s">
        <v>136</v>
      </c>
      <c r="D23" s="135" t="s">
        <v>162</v>
      </c>
      <c r="E23" s="135"/>
      <c r="F23" s="121"/>
      <c r="G23" s="122" t="s">
        <v>180</v>
      </c>
    </row>
    <row r="24" spans="2:7" s="111" customFormat="1" ht="49.95" customHeight="1" thickBot="1" x14ac:dyDescent="0.35">
      <c r="B24" s="105">
        <v>11</v>
      </c>
      <c r="C24" s="105" t="s">
        <v>149</v>
      </c>
      <c r="D24" s="135" t="s">
        <v>162</v>
      </c>
      <c r="E24" s="135"/>
      <c r="F24" s="121"/>
      <c r="G24" s="122" t="s">
        <v>181</v>
      </c>
    </row>
    <row r="25" spans="2:7" s="111" customFormat="1" ht="49.95" customHeight="1" thickBot="1" x14ac:dyDescent="0.35">
      <c r="B25" s="105">
        <v>12</v>
      </c>
      <c r="C25" s="105" t="s">
        <v>76</v>
      </c>
      <c r="D25" s="135" t="s">
        <v>162</v>
      </c>
      <c r="E25" s="135"/>
      <c r="F25" s="121"/>
      <c r="G25" s="122" t="s">
        <v>182</v>
      </c>
    </row>
    <row r="26" spans="2:7" s="111" customFormat="1" ht="49.95" customHeight="1" thickBot="1" x14ac:dyDescent="0.35">
      <c r="B26" s="105">
        <v>13</v>
      </c>
      <c r="C26" s="105" t="s">
        <v>137</v>
      </c>
      <c r="D26" s="135" t="s">
        <v>162</v>
      </c>
      <c r="E26" s="135"/>
      <c r="F26" s="121"/>
      <c r="G26" s="122" t="s">
        <v>183</v>
      </c>
    </row>
    <row r="27" spans="2:7" s="111" customFormat="1" ht="49.95" customHeight="1" thickBot="1" x14ac:dyDescent="0.35">
      <c r="B27" s="105">
        <v>14</v>
      </c>
      <c r="C27" s="105" t="s">
        <v>77</v>
      </c>
      <c r="D27" s="135" t="s">
        <v>162</v>
      </c>
      <c r="E27" s="135"/>
      <c r="F27" s="121"/>
      <c r="G27" s="122" t="s">
        <v>180</v>
      </c>
    </row>
    <row r="28" spans="2:7" s="111" customFormat="1" ht="49.95" customHeight="1" thickBot="1" x14ac:dyDescent="0.35">
      <c r="B28" s="105">
        <v>15</v>
      </c>
      <c r="C28" s="105" t="s">
        <v>18</v>
      </c>
      <c r="D28" s="135" t="s">
        <v>162</v>
      </c>
      <c r="E28" s="135"/>
      <c r="F28" s="121"/>
      <c r="G28" s="122"/>
    </row>
    <row r="29" spans="2:7" s="111" customFormat="1" ht="49.95" customHeight="1" thickBot="1" x14ac:dyDescent="0.35">
      <c r="B29" s="105">
        <v>16</v>
      </c>
      <c r="C29" s="105" t="s">
        <v>138</v>
      </c>
      <c r="D29" s="135" t="s">
        <v>162</v>
      </c>
      <c r="E29" s="135"/>
      <c r="F29" s="121"/>
      <c r="G29" s="122"/>
    </row>
    <row r="30" spans="2:7" s="111" customFormat="1" ht="49.95" customHeight="1" thickBot="1" x14ac:dyDescent="0.35">
      <c r="B30" s="105">
        <v>17</v>
      </c>
      <c r="C30" s="105" t="s">
        <v>19</v>
      </c>
      <c r="D30" s="135" t="s">
        <v>162</v>
      </c>
      <c r="E30" s="135"/>
      <c r="F30" s="121"/>
      <c r="G30" s="122"/>
    </row>
    <row r="31" spans="2:7" s="111" customFormat="1" ht="49.95" customHeight="1" thickBot="1" x14ac:dyDescent="0.35">
      <c r="B31" s="105">
        <v>18</v>
      </c>
      <c r="C31" s="105" t="s">
        <v>139</v>
      </c>
      <c r="D31" s="135" t="s">
        <v>162</v>
      </c>
      <c r="E31" s="135"/>
      <c r="F31" s="121"/>
      <c r="G31" s="122"/>
    </row>
    <row r="32" spans="2:7" s="111" customFormat="1" ht="49.95" customHeight="1" thickBot="1" x14ac:dyDescent="0.35">
      <c r="B32" s="105">
        <v>19</v>
      </c>
      <c r="C32" s="105" t="s">
        <v>140</v>
      </c>
      <c r="D32" s="135"/>
      <c r="E32" s="135" t="s">
        <v>162</v>
      </c>
      <c r="F32" s="121"/>
      <c r="G32" s="122"/>
    </row>
    <row r="33" spans="2:7" s="111" customFormat="1" ht="49.95" customHeight="1" thickBot="1" x14ac:dyDescent="0.35">
      <c r="B33" s="105">
        <v>20</v>
      </c>
      <c r="C33" s="105" t="s">
        <v>141</v>
      </c>
      <c r="D33" s="135"/>
      <c r="E33" s="135" t="s">
        <v>162</v>
      </c>
      <c r="F33" s="121"/>
      <c r="G33" s="122"/>
    </row>
    <row r="34" spans="2:7" s="111" customFormat="1" ht="49.95" customHeight="1" thickBot="1" x14ac:dyDescent="0.35">
      <c r="B34" s="105">
        <v>21</v>
      </c>
      <c r="C34" s="105" t="s">
        <v>142</v>
      </c>
      <c r="D34" s="135"/>
      <c r="E34" s="135" t="s">
        <v>162</v>
      </c>
      <c r="F34" s="121"/>
      <c r="G34" s="122"/>
    </row>
    <row r="35" spans="2:7" s="111" customFormat="1" ht="49.95" customHeight="1" thickBot="1" x14ac:dyDescent="0.35">
      <c r="B35" s="105">
        <v>22</v>
      </c>
      <c r="C35" s="105" t="s">
        <v>143</v>
      </c>
      <c r="D35" s="135" t="s">
        <v>162</v>
      </c>
      <c r="E35" s="135"/>
      <c r="F35" s="121"/>
      <c r="G35" s="122"/>
    </row>
    <row r="36" spans="2:7" s="111" customFormat="1" ht="49.95" customHeight="1" thickBot="1" x14ac:dyDescent="0.35">
      <c r="B36" s="105">
        <v>23</v>
      </c>
      <c r="C36" s="105" t="s">
        <v>20</v>
      </c>
      <c r="D36" s="135" t="s">
        <v>162</v>
      </c>
      <c r="E36" s="135"/>
      <c r="F36" s="121"/>
      <c r="G36" s="122"/>
    </row>
    <row r="37" spans="2:7" s="111" customFormat="1" ht="49.95" customHeight="1" thickBot="1" x14ac:dyDescent="0.35">
      <c r="B37" s="105">
        <v>24</v>
      </c>
      <c r="C37" s="105" t="s">
        <v>31</v>
      </c>
      <c r="D37" s="135" t="s">
        <v>162</v>
      </c>
      <c r="E37" s="135"/>
      <c r="F37" s="121"/>
      <c r="G37" s="122"/>
    </row>
    <row r="38" spans="2:7" s="111" customFormat="1" ht="33" customHeight="1" thickBot="1" x14ac:dyDescent="0.35">
      <c r="B38" s="105">
        <v>25</v>
      </c>
      <c r="C38" s="105" t="s">
        <v>21</v>
      </c>
      <c r="D38" s="135" t="s">
        <v>162</v>
      </c>
      <c r="E38" s="135"/>
      <c r="F38" s="121"/>
      <c r="G38" s="122"/>
    </row>
    <row r="39" spans="2:7" s="111" customFormat="1" ht="33" customHeight="1" thickBot="1" x14ac:dyDescent="0.35">
      <c r="B39" s="105">
        <v>26</v>
      </c>
      <c r="C39" s="105" t="s">
        <v>22</v>
      </c>
      <c r="D39" s="135"/>
      <c r="E39" s="135" t="s">
        <v>162</v>
      </c>
      <c r="F39" s="121"/>
      <c r="G39" s="122"/>
    </row>
    <row r="40" spans="2:7" s="111" customFormat="1" ht="49.95" customHeight="1" thickBot="1" x14ac:dyDescent="0.35">
      <c r="B40" s="105">
        <v>27</v>
      </c>
      <c r="C40" s="105" t="s">
        <v>144</v>
      </c>
      <c r="D40" s="135" t="s">
        <v>162</v>
      </c>
      <c r="E40" s="135"/>
      <c r="F40" s="121"/>
      <c r="G40" s="122"/>
    </row>
    <row r="41" spans="2:7" s="111" customFormat="1" ht="49.95" customHeight="1" thickBot="1" x14ac:dyDescent="0.35">
      <c r="B41" s="105">
        <v>28</v>
      </c>
      <c r="C41" s="105" t="s">
        <v>32</v>
      </c>
      <c r="D41" s="135" t="s">
        <v>162</v>
      </c>
      <c r="E41" s="135"/>
      <c r="F41" s="121"/>
      <c r="G41" s="122"/>
    </row>
    <row r="42" spans="2:7" s="111" customFormat="1" ht="49.95" customHeight="1" thickBot="1" x14ac:dyDescent="0.35">
      <c r="B42" s="105">
        <v>29</v>
      </c>
      <c r="C42" s="105" t="s">
        <v>145</v>
      </c>
      <c r="D42" s="135" t="s">
        <v>162</v>
      </c>
      <c r="E42" s="135"/>
      <c r="F42" s="121"/>
      <c r="G42" s="122"/>
    </row>
    <row r="43" spans="2:7" s="111" customFormat="1" ht="49.95" customHeight="1" thickBot="1" x14ac:dyDescent="0.35">
      <c r="B43" s="105">
        <v>30</v>
      </c>
      <c r="C43" s="107" t="s">
        <v>146</v>
      </c>
      <c r="D43" s="135" t="s">
        <v>162</v>
      </c>
      <c r="E43" s="137"/>
      <c r="F43" s="124"/>
      <c r="G43" s="125"/>
    </row>
    <row r="44" spans="2:7" s="111" customFormat="1" hidden="1" x14ac:dyDescent="0.3"/>
    <row r="45" spans="2:7" s="111" customFormat="1" hidden="1" x14ac:dyDescent="0.3"/>
    <row r="46" spans="2:7" s="111" customFormat="1" hidden="1" x14ac:dyDescent="0.3"/>
    <row r="47" spans="2:7" s="111" customFormat="1" hidden="1" x14ac:dyDescent="0.3"/>
    <row r="48" spans="2:7" s="111" customFormat="1" hidden="1" x14ac:dyDescent="0.3"/>
    <row r="49" s="111" customFormat="1" hidden="1" x14ac:dyDescent="0.3"/>
    <row r="50" s="111" customFormat="1" hidden="1" x14ac:dyDescent="0.3"/>
    <row r="51" s="111" customFormat="1" hidden="1" x14ac:dyDescent="0.3"/>
    <row r="52" s="111" customFormat="1" hidden="1" x14ac:dyDescent="0.3"/>
    <row r="53" s="111" customFormat="1" hidden="1" x14ac:dyDescent="0.3"/>
    <row r="54" s="111" customFormat="1" hidden="1" x14ac:dyDescent="0.3"/>
    <row r="55" s="111" customFormat="1" hidden="1" x14ac:dyDescent="0.3"/>
    <row r="56" s="111" customFormat="1" hidden="1" x14ac:dyDescent="0.3"/>
    <row r="57" s="111" customFormat="1" hidden="1" x14ac:dyDescent="0.3"/>
    <row r="58" s="111" customFormat="1" hidden="1" x14ac:dyDescent="0.3"/>
    <row r="59" s="111" customFormat="1" hidden="1" x14ac:dyDescent="0.3"/>
    <row r="60" s="111" customFormat="1" hidden="1" x14ac:dyDescent="0.3"/>
    <row r="61" s="111" customFormat="1" hidden="1" x14ac:dyDescent="0.3"/>
    <row r="62" s="111" customFormat="1" hidden="1" x14ac:dyDescent="0.3"/>
    <row r="63" s="111" customFormat="1" hidden="1" x14ac:dyDescent="0.3"/>
    <row r="64" s="111" customFormat="1" hidden="1" x14ac:dyDescent="0.3"/>
    <row r="65" s="111" customFormat="1" hidden="1" x14ac:dyDescent="0.3"/>
    <row r="66" s="111" customFormat="1" hidden="1" x14ac:dyDescent="0.3"/>
    <row r="67" s="111" customFormat="1" hidden="1" x14ac:dyDescent="0.3"/>
    <row r="68" s="111" customFormat="1" hidden="1" x14ac:dyDescent="0.3"/>
    <row r="69" s="111" customFormat="1" hidden="1" x14ac:dyDescent="0.3"/>
    <row r="70" s="111" customFormat="1" hidden="1" x14ac:dyDescent="0.3"/>
    <row r="71" s="111" customFormat="1" hidden="1" x14ac:dyDescent="0.3"/>
    <row r="72" s="111" customFormat="1" hidden="1" x14ac:dyDescent="0.3"/>
    <row r="73" s="111" customFormat="1" hidden="1" x14ac:dyDescent="0.3"/>
    <row r="74" s="111" customFormat="1" hidden="1" x14ac:dyDescent="0.3"/>
    <row r="75" s="111" customFormat="1" hidden="1" x14ac:dyDescent="0.3"/>
    <row r="76" s="111" customFormat="1" hidden="1" x14ac:dyDescent="0.3"/>
    <row r="77" s="111" customFormat="1" hidden="1" x14ac:dyDescent="0.3"/>
    <row r="78" s="111" customFormat="1" hidden="1" x14ac:dyDescent="0.3"/>
    <row r="79" s="111" customFormat="1" hidden="1" x14ac:dyDescent="0.3"/>
    <row r="80" s="111" customFormat="1" hidden="1" x14ac:dyDescent="0.3"/>
    <row r="81" s="111" customFormat="1" hidden="1" x14ac:dyDescent="0.3"/>
    <row r="82" s="111" customFormat="1" hidden="1" x14ac:dyDescent="0.3"/>
    <row r="83" s="111" customFormat="1" hidden="1" x14ac:dyDescent="0.3"/>
    <row r="84" s="111" customFormat="1" hidden="1" x14ac:dyDescent="0.3"/>
    <row r="85" s="111" customFormat="1" hidden="1" x14ac:dyDescent="0.3"/>
    <row r="86" s="111" customFormat="1" hidden="1" x14ac:dyDescent="0.3"/>
    <row r="87" s="111" customFormat="1" hidden="1" x14ac:dyDescent="0.3"/>
    <row r="88" s="111" customFormat="1" hidden="1" x14ac:dyDescent="0.3"/>
    <row r="89" s="111" customFormat="1" hidden="1" x14ac:dyDescent="0.3"/>
    <row r="90" s="111" customFormat="1" hidden="1" x14ac:dyDescent="0.3"/>
    <row r="91" s="111" customFormat="1" hidden="1" x14ac:dyDescent="0.3"/>
    <row r="92" s="111" customFormat="1" hidden="1" x14ac:dyDescent="0.3"/>
    <row r="93" s="111" customFormat="1" hidden="1" x14ac:dyDescent="0.3"/>
    <row r="94" s="111" customFormat="1" hidden="1" x14ac:dyDescent="0.3"/>
    <row r="95" s="111" customFormat="1" hidden="1" x14ac:dyDescent="0.3"/>
    <row r="96" s="111" customFormat="1" hidden="1" x14ac:dyDescent="0.3"/>
    <row r="97" s="111" customFormat="1" hidden="1" x14ac:dyDescent="0.3"/>
    <row r="98" s="111" customFormat="1" hidden="1" x14ac:dyDescent="0.3"/>
    <row r="99" s="111" customFormat="1" hidden="1" x14ac:dyDescent="0.3"/>
    <row r="100" s="111" customFormat="1" hidden="1" x14ac:dyDescent="0.3"/>
    <row r="101" s="111" customFormat="1" hidden="1" x14ac:dyDescent="0.3"/>
    <row r="102" s="111" customFormat="1" hidden="1" x14ac:dyDescent="0.3"/>
    <row r="103" s="111" customFormat="1" hidden="1" x14ac:dyDescent="0.3"/>
    <row r="104" s="111" customFormat="1" hidden="1" x14ac:dyDescent="0.3"/>
    <row r="105" s="111" customFormat="1" hidden="1" x14ac:dyDescent="0.3"/>
    <row r="106" s="111" customFormat="1" hidden="1" x14ac:dyDescent="0.3"/>
    <row r="107" s="111" customFormat="1" hidden="1" x14ac:dyDescent="0.3"/>
    <row r="108" s="111" customFormat="1" hidden="1" x14ac:dyDescent="0.3"/>
    <row r="109" s="111" customFormat="1" hidden="1" x14ac:dyDescent="0.3"/>
    <row r="110" s="111" customFormat="1" hidden="1" x14ac:dyDescent="0.3"/>
    <row r="111" s="111" customFormat="1" hidden="1" x14ac:dyDescent="0.3"/>
    <row r="112" s="111" customFormat="1" hidden="1" x14ac:dyDescent="0.3"/>
    <row r="113" s="111" customFormat="1" hidden="1" x14ac:dyDescent="0.3"/>
    <row r="114" s="111" customFormat="1" hidden="1" x14ac:dyDescent="0.3"/>
    <row r="115" s="111" customFormat="1" hidden="1" x14ac:dyDescent="0.3"/>
    <row r="116" s="111" customFormat="1" hidden="1" x14ac:dyDescent="0.3"/>
    <row r="117" s="111" customFormat="1" hidden="1" x14ac:dyDescent="0.3"/>
    <row r="118" s="111" customFormat="1" hidden="1" x14ac:dyDescent="0.3"/>
    <row r="119" s="111" customFormat="1" hidden="1" x14ac:dyDescent="0.3"/>
    <row r="120" s="111" customFormat="1" hidden="1" x14ac:dyDescent="0.3"/>
    <row r="121" s="111" customFormat="1" hidden="1" x14ac:dyDescent="0.3"/>
    <row r="122" s="111" customFormat="1" hidden="1" x14ac:dyDescent="0.3"/>
    <row r="123" s="111" customFormat="1" hidden="1" x14ac:dyDescent="0.3"/>
    <row r="124" s="111" customFormat="1" hidden="1" x14ac:dyDescent="0.3"/>
    <row r="125" s="111" customFormat="1" hidden="1" x14ac:dyDescent="0.3"/>
    <row r="126" s="111" customFormat="1" hidden="1" x14ac:dyDescent="0.3"/>
    <row r="127" s="111" customFormat="1" hidden="1" x14ac:dyDescent="0.3"/>
    <row r="128" s="111" customFormat="1" hidden="1" x14ac:dyDescent="0.3"/>
    <row r="129" s="111" customFormat="1" hidden="1" x14ac:dyDescent="0.3"/>
    <row r="130" s="111" customFormat="1" hidden="1" x14ac:dyDescent="0.3"/>
    <row r="131" s="111" customFormat="1" hidden="1" x14ac:dyDescent="0.3"/>
    <row r="132" s="111" customFormat="1" hidden="1" x14ac:dyDescent="0.3"/>
    <row r="133" s="111" customFormat="1" hidden="1" x14ac:dyDescent="0.3"/>
    <row r="134" s="111" customFormat="1" hidden="1" x14ac:dyDescent="0.3"/>
    <row r="135" s="111" customFormat="1" hidden="1" x14ac:dyDescent="0.3"/>
    <row r="136" s="111" customFormat="1" hidden="1" x14ac:dyDescent="0.3"/>
    <row r="137" s="111" customFormat="1" hidden="1" x14ac:dyDescent="0.3"/>
    <row r="138" s="111" customFormat="1" hidden="1" x14ac:dyDescent="0.3"/>
    <row r="139" s="111" customFormat="1" hidden="1" x14ac:dyDescent="0.3"/>
    <row r="140" s="111" customFormat="1" hidden="1" x14ac:dyDescent="0.3"/>
    <row r="141" s="111" customFormat="1" hidden="1" x14ac:dyDescent="0.3"/>
    <row r="142" s="111" customFormat="1" hidden="1" x14ac:dyDescent="0.3"/>
    <row r="143" s="111" customFormat="1" hidden="1" x14ac:dyDescent="0.3"/>
    <row r="144" s="111" customFormat="1" hidden="1" x14ac:dyDescent="0.3"/>
    <row r="145" s="111" customFormat="1" hidden="1" x14ac:dyDescent="0.3"/>
    <row r="146" s="111" customFormat="1" hidden="1" x14ac:dyDescent="0.3"/>
    <row r="147" s="111" customFormat="1" hidden="1" x14ac:dyDescent="0.3"/>
    <row r="148" s="111" customFormat="1" hidden="1" x14ac:dyDescent="0.3"/>
    <row r="149" s="111" customFormat="1" hidden="1" x14ac:dyDescent="0.3"/>
    <row r="150" s="111" customFormat="1" hidden="1" x14ac:dyDescent="0.3"/>
    <row r="151" s="111" customFormat="1" hidden="1" x14ac:dyDescent="0.3"/>
    <row r="152" s="111" customFormat="1" hidden="1" x14ac:dyDescent="0.3"/>
    <row r="153" s="111" customFormat="1" hidden="1" x14ac:dyDescent="0.3"/>
    <row r="154" s="111" customFormat="1" hidden="1" x14ac:dyDescent="0.3"/>
    <row r="155" s="111" customFormat="1" hidden="1" x14ac:dyDescent="0.3"/>
    <row r="156" s="111" customFormat="1" hidden="1" x14ac:dyDescent="0.3"/>
    <row r="157" s="111" customFormat="1" hidden="1" x14ac:dyDescent="0.3"/>
    <row r="158" s="111" customFormat="1" hidden="1" x14ac:dyDescent="0.3"/>
    <row r="159" s="111" customFormat="1" hidden="1" x14ac:dyDescent="0.3"/>
    <row r="160" s="111" customFormat="1" hidden="1" x14ac:dyDescent="0.3"/>
    <row r="161" s="111" customFormat="1" hidden="1" x14ac:dyDescent="0.3"/>
    <row r="162" s="111" customFormat="1" hidden="1" x14ac:dyDescent="0.3"/>
    <row r="163" s="111" customFormat="1" hidden="1" x14ac:dyDescent="0.3"/>
    <row r="164" s="111" customFormat="1" hidden="1" x14ac:dyDescent="0.3"/>
    <row r="165" s="111" customFormat="1" hidden="1" x14ac:dyDescent="0.3"/>
    <row r="166" s="111" customFormat="1" hidden="1" x14ac:dyDescent="0.3"/>
    <row r="167" s="111" customFormat="1" hidden="1" x14ac:dyDescent="0.3"/>
    <row r="168" s="111" customFormat="1" hidden="1" x14ac:dyDescent="0.3"/>
    <row r="169" s="111" customFormat="1" hidden="1" x14ac:dyDescent="0.3"/>
    <row r="170" s="111" customFormat="1" hidden="1" x14ac:dyDescent="0.3"/>
    <row r="171" s="111" customFormat="1" hidden="1" x14ac:dyDescent="0.3"/>
    <row r="172" s="111" customFormat="1" hidden="1" x14ac:dyDescent="0.3"/>
    <row r="173" s="111" customFormat="1" hidden="1" x14ac:dyDescent="0.3"/>
    <row r="174" s="111" customFormat="1" hidden="1" x14ac:dyDescent="0.3"/>
    <row r="175" s="111" customFormat="1" hidden="1" x14ac:dyDescent="0.3"/>
    <row r="176" s="111" customFormat="1" hidden="1" x14ac:dyDescent="0.3"/>
    <row r="177" s="111" customFormat="1" hidden="1" x14ac:dyDescent="0.3"/>
    <row r="178" s="111" customFormat="1" hidden="1" x14ac:dyDescent="0.3"/>
    <row r="179" s="111" customFormat="1" hidden="1" x14ac:dyDescent="0.3"/>
    <row r="180" s="111" customFormat="1" hidden="1" x14ac:dyDescent="0.3"/>
    <row r="181" s="111" customFormat="1" hidden="1" x14ac:dyDescent="0.3"/>
    <row r="182" s="111" customFormat="1" hidden="1" x14ac:dyDescent="0.3"/>
    <row r="183" s="111" customFormat="1" hidden="1" x14ac:dyDescent="0.3"/>
    <row r="184" s="111" customFormat="1" hidden="1" x14ac:dyDescent="0.3"/>
    <row r="185" s="111" customFormat="1" hidden="1" x14ac:dyDescent="0.3"/>
    <row r="186" s="111" customFormat="1" hidden="1" x14ac:dyDescent="0.3"/>
    <row r="187" s="111" customFormat="1" hidden="1" x14ac:dyDescent="0.3"/>
    <row r="188" s="111" customFormat="1" hidden="1" x14ac:dyDescent="0.3"/>
    <row r="189" s="111" customFormat="1" hidden="1" x14ac:dyDescent="0.3"/>
    <row r="190" s="111" customFormat="1" hidden="1" x14ac:dyDescent="0.3"/>
    <row r="191" s="111" customFormat="1" hidden="1" x14ac:dyDescent="0.3"/>
    <row r="192" s="111" customFormat="1" hidden="1" x14ac:dyDescent="0.3"/>
    <row r="193" s="111" customFormat="1" hidden="1" x14ac:dyDescent="0.3"/>
    <row r="194" s="111" customFormat="1" hidden="1" x14ac:dyDescent="0.3"/>
    <row r="195" s="111" customFormat="1" hidden="1" x14ac:dyDescent="0.3"/>
    <row r="196" s="111" customFormat="1" hidden="1" x14ac:dyDescent="0.3"/>
    <row r="197" s="111" customFormat="1" hidden="1" x14ac:dyDescent="0.3"/>
    <row r="198" s="111" customFormat="1" hidden="1" x14ac:dyDescent="0.3"/>
    <row r="199" s="111" customFormat="1" hidden="1" x14ac:dyDescent="0.3"/>
    <row r="200" s="111" customFormat="1" hidden="1" x14ac:dyDescent="0.3"/>
    <row r="201" s="111" customFormat="1" hidden="1" x14ac:dyDescent="0.3"/>
    <row r="202" s="111" customFormat="1" hidden="1" x14ac:dyDescent="0.3"/>
    <row r="203" s="111" customFormat="1" hidden="1" x14ac:dyDescent="0.3"/>
    <row r="204" s="111" customFormat="1" hidden="1" x14ac:dyDescent="0.3"/>
    <row r="205" s="111" customFormat="1" hidden="1" x14ac:dyDescent="0.3"/>
    <row r="206" s="111" customFormat="1" hidden="1" x14ac:dyDescent="0.3"/>
    <row r="207" s="111" customFormat="1" hidden="1" x14ac:dyDescent="0.3"/>
    <row r="208" s="111" customFormat="1" hidden="1" x14ac:dyDescent="0.3"/>
    <row r="209" spans="1:5" s="111" customFormat="1" hidden="1" x14ac:dyDescent="0.3"/>
    <row r="210" spans="1:5" s="111" customFormat="1" hidden="1" x14ac:dyDescent="0.3"/>
    <row r="211" spans="1:5" s="111" customFormat="1" hidden="1" x14ac:dyDescent="0.3"/>
    <row r="212" spans="1:5" s="111" customFormat="1" hidden="1" x14ac:dyDescent="0.3"/>
    <row r="213" spans="1:5" s="111" customFormat="1" hidden="1" x14ac:dyDescent="0.3"/>
    <row r="214" spans="1:5" s="111" customFormat="1" hidden="1" x14ac:dyDescent="0.3"/>
    <row r="215" spans="1:5" s="111" customFormat="1" hidden="1" x14ac:dyDescent="0.3">
      <c r="C215" s="49"/>
      <c r="D215" s="49"/>
      <c r="E215" s="49"/>
    </row>
    <row r="216" spans="1:5" s="111" customFormat="1" hidden="1" x14ac:dyDescent="0.3">
      <c r="C216" s="49"/>
      <c r="D216" s="49"/>
      <c r="E216" s="49"/>
    </row>
    <row r="217" spans="1:5" s="111" customFormat="1" hidden="1" x14ac:dyDescent="0.3">
      <c r="A217" s="152" t="s">
        <v>26</v>
      </c>
      <c r="B217" s="152"/>
    </row>
    <row r="218" spans="1:5" s="111" customFormat="1" hidden="1" x14ac:dyDescent="0.3">
      <c r="A218" s="138" t="s">
        <v>27</v>
      </c>
      <c r="B218" s="138" t="s">
        <v>28</v>
      </c>
    </row>
    <row r="219" spans="1:5" s="111" customFormat="1" hidden="1" x14ac:dyDescent="0.3">
      <c r="A219" s="138" t="s">
        <v>4</v>
      </c>
      <c r="B219" s="138">
        <v>1</v>
      </c>
    </row>
    <row r="220" spans="1:5" s="111" customFormat="1" hidden="1" x14ac:dyDescent="0.3">
      <c r="A220" s="138" t="s">
        <v>5</v>
      </c>
      <c r="B220" s="138">
        <v>2</v>
      </c>
    </row>
    <row r="221" spans="1:5" s="111" customFormat="1" hidden="1" x14ac:dyDescent="0.3">
      <c r="A221" s="138" t="s">
        <v>3</v>
      </c>
      <c r="B221" s="138">
        <v>4</v>
      </c>
    </row>
    <row r="222" spans="1:5" s="111" customFormat="1" hidden="1" x14ac:dyDescent="0.3">
      <c r="A222" s="138" t="s">
        <v>6</v>
      </c>
      <c r="B222" s="138">
        <v>5</v>
      </c>
    </row>
    <row r="223" spans="1:5" s="111" customFormat="1" x14ac:dyDescent="0.3"/>
    <row r="224" spans="1:5" s="111" customFormat="1" x14ac:dyDescent="0.3"/>
    <row r="225" s="111" customFormat="1" x14ac:dyDescent="0.3"/>
    <row r="226" s="111" customFormat="1" x14ac:dyDescent="0.3"/>
    <row r="227" s="111" customFormat="1" x14ac:dyDescent="0.3"/>
    <row r="228" s="111" customFormat="1" x14ac:dyDescent="0.3"/>
    <row r="229" s="111" customFormat="1" x14ac:dyDescent="0.3"/>
  </sheetData>
  <mergeCells count="6">
    <mergeCell ref="F11:F12"/>
    <mergeCell ref="G11:G12"/>
    <mergeCell ref="A217:B217"/>
    <mergeCell ref="B8:C8"/>
    <mergeCell ref="B9:C9"/>
    <mergeCell ref="B11:B12"/>
  </mergeCells>
  <pageMargins left="0.31496062992125984" right="0.70866141732283472" top="0.74803149606299213" bottom="0.74803149606299213" header="0.31496062992125984" footer="0.31496062992125984"/>
  <pageSetup scale="7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C99"/>
  </sheetPr>
  <dimension ref="A3:G37"/>
  <sheetViews>
    <sheetView showGridLines="0" topLeftCell="A2" zoomScale="110" zoomScaleNormal="110" workbookViewId="0">
      <pane xSplit="3" ySplit="12" topLeftCell="D14" activePane="bottomRight" state="frozen"/>
      <selection activeCell="E24" sqref="E24:L24"/>
      <selection pane="topRight" activeCell="E24" sqref="E24:L24"/>
      <selection pane="bottomLeft" activeCell="E24" sqref="E24:L24"/>
      <selection pane="bottomRight" activeCell="G18" sqref="G18"/>
    </sheetView>
  </sheetViews>
  <sheetFormatPr baseColWidth="10" defaultColWidth="11.44140625" defaultRowHeight="14.4" x14ac:dyDescent="0.3"/>
  <cols>
    <col min="1" max="1" width="4.33203125" style="1" customWidth="1"/>
    <col min="2" max="2" width="6.44140625" style="3" customWidth="1"/>
    <col min="3" max="3" width="50.77734375" style="1" customWidth="1"/>
    <col min="4" max="5" width="13.77734375" style="1" customWidth="1"/>
    <col min="6" max="6" width="16.109375" style="3" customWidth="1"/>
    <col min="7" max="7" width="24.6640625" style="3" customWidth="1"/>
    <col min="8" max="16384" width="11.44140625" style="1"/>
  </cols>
  <sheetData>
    <row r="3" spans="2:7" x14ac:dyDescent="0.3">
      <c r="C3" s="48"/>
      <c r="D3" s="48"/>
      <c r="E3" s="48"/>
      <c r="F3" s="48"/>
      <c r="G3" s="48"/>
    </row>
    <row r="8" spans="2:7" x14ac:dyDescent="0.3">
      <c r="B8" s="150" t="s">
        <v>130</v>
      </c>
      <c r="C8" s="150"/>
      <c r="D8" s="84"/>
      <c r="E8" s="84"/>
    </row>
    <row r="9" spans="2:7" x14ac:dyDescent="0.3">
      <c r="B9" s="150" t="s">
        <v>38</v>
      </c>
      <c r="C9" s="150"/>
      <c r="D9" s="84"/>
      <c r="E9" s="84"/>
    </row>
    <row r="10" spans="2:7" ht="15" thickBot="1" x14ac:dyDescent="0.35"/>
    <row r="11" spans="2:7" x14ac:dyDescent="0.3">
      <c r="B11" s="148" t="s">
        <v>7</v>
      </c>
      <c r="C11" s="66" t="s">
        <v>0</v>
      </c>
      <c r="D11" s="66"/>
      <c r="E11" s="66"/>
      <c r="F11" s="148" t="s">
        <v>85</v>
      </c>
      <c r="G11" s="148" t="s">
        <v>2</v>
      </c>
    </row>
    <row r="12" spans="2:7" ht="16.2" thickBot="1" x14ac:dyDescent="0.35">
      <c r="B12" s="149"/>
      <c r="C12" s="67" t="s">
        <v>10</v>
      </c>
      <c r="D12" s="91" t="s">
        <v>71</v>
      </c>
      <c r="E12" s="91" t="s">
        <v>67</v>
      </c>
      <c r="F12" s="149"/>
      <c r="G12" s="149"/>
    </row>
    <row r="13" spans="2:7" ht="16.2" thickBot="1" x14ac:dyDescent="0.35">
      <c r="B13" s="10"/>
      <c r="C13" s="82" t="s">
        <v>17</v>
      </c>
      <c r="D13" s="90"/>
      <c r="E13" s="90"/>
      <c r="F13" s="11"/>
      <c r="G13" s="12"/>
    </row>
    <row r="14" spans="2:7" s="103" customFormat="1" ht="39" customHeight="1" thickBot="1" x14ac:dyDescent="0.35">
      <c r="B14" s="104">
        <v>1</v>
      </c>
      <c r="C14" s="105" t="s">
        <v>79</v>
      </c>
      <c r="D14" s="135" t="s">
        <v>162</v>
      </c>
      <c r="E14" s="132"/>
      <c r="F14" s="116"/>
      <c r="G14" s="117"/>
    </row>
    <row r="15" spans="2:7" s="103" customFormat="1" ht="39" customHeight="1" thickBot="1" x14ac:dyDescent="0.35">
      <c r="B15" s="104">
        <v>2</v>
      </c>
      <c r="C15" s="105" t="s">
        <v>103</v>
      </c>
      <c r="D15" s="135" t="s">
        <v>162</v>
      </c>
      <c r="E15" s="132"/>
      <c r="F15" s="116"/>
      <c r="G15" s="117"/>
    </row>
    <row r="16" spans="2:7" s="103" customFormat="1" ht="39" customHeight="1" thickBot="1" x14ac:dyDescent="0.35">
      <c r="B16" s="104">
        <v>3</v>
      </c>
      <c r="C16" s="105" t="s">
        <v>12</v>
      </c>
      <c r="D16" s="135" t="s">
        <v>162</v>
      </c>
      <c r="E16" s="132"/>
      <c r="F16" s="116"/>
      <c r="G16" s="117"/>
    </row>
    <row r="17" spans="1:7" s="103" customFormat="1" ht="39" customHeight="1" thickBot="1" x14ac:dyDescent="0.35">
      <c r="B17" s="104">
        <v>4</v>
      </c>
      <c r="C17" s="105" t="s">
        <v>16</v>
      </c>
      <c r="D17" s="132"/>
      <c r="E17" s="135" t="s">
        <v>162</v>
      </c>
      <c r="F17" s="116"/>
      <c r="G17" s="117"/>
    </row>
    <row r="18" spans="1:7" s="103" customFormat="1" ht="39" customHeight="1" thickBot="1" x14ac:dyDescent="0.35">
      <c r="B18" s="104">
        <v>5</v>
      </c>
      <c r="C18" s="105" t="s">
        <v>150</v>
      </c>
      <c r="D18" s="135" t="s">
        <v>162</v>
      </c>
      <c r="E18" s="132"/>
      <c r="F18" s="116"/>
      <c r="G18" s="117">
        <v>2019</v>
      </c>
    </row>
    <row r="19" spans="1:7" s="103" customFormat="1" ht="39" customHeight="1" thickBot="1" x14ac:dyDescent="0.35">
      <c r="B19" s="104">
        <v>6</v>
      </c>
      <c r="C19" s="105" t="s">
        <v>104</v>
      </c>
      <c r="D19" s="135" t="s">
        <v>162</v>
      </c>
      <c r="E19" s="132"/>
      <c r="F19" s="116"/>
      <c r="G19" s="117"/>
    </row>
    <row r="20" spans="1:7" s="103" customFormat="1" ht="39" customHeight="1" thickBot="1" x14ac:dyDescent="0.35">
      <c r="B20" s="104">
        <v>7</v>
      </c>
      <c r="C20" s="105" t="s">
        <v>105</v>
      </c>
      <c r="D20" s="135" t="s">
        <v>162</v>
      </c>
      <c r="E20" s="132"/>
      <c r="F20" s="116"/>
      <c r="G20" s="117"/>
    </row>
    <row r="21" spans="1:7" s="103" customFormat="1" ht="39" customHeight="1" thickBot="1" x14ac:dyDescent="0.35">
      <c r="B21" s="104">
        <v>8</v>
      </c>
      <c r="C21" s="105" t="s">
        <v>14</v>
      </c>
      <c r="D21" s="135" t="s">
        <v>162</v>
      </c>
      <c r="E21" s="132"/>
      <c r="F21" s="116"/>
      <c r="G21" s="117"/>
    </row>
    <row r="22" spans="1:7" s="103" customFormat="1" ht="39" customHeight="1" thickBot="1" x14ac:dyDescent="0.35">
      <c r="B22" s="104">
        <v>9</v>
      </c>
      <c r="C22" s="105" t="s">
        <v>106</v>
      </c>
      <c r="D22" s="135" t="s">
        <v>162</v>
      </c>
      <c r="E22" s="132"/>
      <c r="F22" s="116"/>
      <c r="G22" s="117"/>
    </row>
    <row r="23" spans="1:7" s="103" customFormat="1" ht="39" customHeight="1" thickBot="1" x14ac:dyDescent="0.35">
      <c r="B23" s="106">
        <v>10</v>
      </c>
      <c r="C23" s="107" t="s">
        <v>151</v>
      </c>
      <c r="D23" s="134"/>
      <c r="E23" s="135" t="s">
        <v>162</v>
      </c>
      <c r="F23" s="118"/>
      <c r="G23" s="119"/>
    </row>
    <row r="24" spans="1:7" s="103" customFormat="1" ht="39" customHeight="1" x14ac:dyDescent="0.3">
      <c r="B24" s="104">
        <v>13</v>
      </c>
      <c r="C24" s="105"/>
      <c r="D24" s="105"/>
      <c r="E24" s="105"/>
      <c r="F24" s="116"/>
      <c r="G24" s="116" t="s">
        <v>13</v>
      </c>
    </row>
    <row r="25" spans="1:7" s="3" customFormat="1" ht="15" hidden="1" customHeight="1" thickBot="1" x14ac:dyDescent="0.35">
      <c r="B25" s="5"/>
      <c r="C25" s="7"/>
      <c r="D25" s="85"/>
      <c r="E25" s="85"/>
      <c r="F25" s="33"/>
      <c r="G25" s="33"/>
    </row>
    <row r="26" spans="1:7" ht="78" hidden="1" customHeight="1" x14ac:dyDescent="0.3">
      <c r="B26" s="4">
        <v>14</v>
      </c>
      <c r="C26" s="8"/>
      <c r="D26" s="8"/>
      <c r="E26" s="8"/>
      <c r="F26" s="32"/>
      <c r="G26" s="32" t="s">
        <v>13</v>
      </c>
    </row>
    <row r="27" spans="1:7" s="3" customFormat="1" ht="15" hidden="1" customHeight="1" thickBot="1" x14ac:dyDescent="0.35">
      <c r="B27" s="5"/>
      <c r="C27" s="7"/>
      <c r="D27" s="85"/>
      <c r="E27" s="85"/>
      <c r="F27" s="33"/>
      <c r="G27" s="33"/>
    </row>
    <row r="28" spans="1:7" ht="78" hidden="1" customHeight="1" x14ac:dyDescent="0.3">
      <c r="B28" s="4">
        <v>15</v>
      </c>
      <c r="C28" s="8"/>
      <c r="D28" s="8"/>
      <c r="E28" s="8"/>
      <c r="F28" s="32"/>
      <c r="G28" s="32" t="s">
        <v>13</v>
      </c>
    </row>
    <row r="29" spans="1:7" s="3" customFormat="1" ht="3" hidden="1" customHeight="1" thickBot="1" x14ac:dyDescent="0.35">
      <c r="B29" s="5"/>
      <c r="C29" s="7"/>
      <c r="D29" s="85"/>
      <c r="E29" s="85"/>
      <c r="F29" s="33"/>
      <c r="G29" s="33"/>
    </row>
    <row r="32" spans="1:7" hidden="1" x14ac:dyDescent="0.3">
      <c r="A32" s="151" t="s">
        <v>26</v>
      </c>
      <c r="B32" s="151"/>
    </row>
    <row r="33" spans="1:2" hidden="1" x14ac:dyDescent="0.3">
      <c r="A33" s="15" t="s">
        <v>27</v>
      </c>
      <c r="B33" s="15" t="s">
        <v>28</v>
      </c>
    </row>
    <row r="34" spans="1:2" hidden="1" x14ac:dyDescent="0.3">
      <c r="A34" s="15" t="s">
        <v>4</v>
      </c>
      <c r="B34" s="15">
        <v>1</v>
      </c>
    </row>
    <row r="35" spans="1:2" hidden="1" x14ac:dyDescent="0.3">
      <c r="A35" s="15" t="s">
        <v>5</v>
      </c>
      <c r="B35" s="15">
        <v>2</v>
      </c>
    </row>
    <row r="36" spans="1:2" hidden="1" x14ac:dyDescent="0.3">
      <c r="A36" s="15" t="s">
        <v>3</v>
      </c>
      <c r="B36" s="15">
        <v>4</v>
      </c>
    </row>
    <row r="37" spans="1:2" hidden="1" x14ac:dyDescent="0.3">
      <c r="A37" s="15" t="s">
        <v>6</v>
      </c>
      <c r="B37" s="15">
        <v>5</v>
      </c>
    </row>
  </sheetData>
  <mergeCells count="6">
    <mergeCell ref="F11:F12"/>
    <mergeCell ref="G11:G12"/>
    <mergeCell ref="A32:B32"/>
    <mergeCell ref="B8:C8"/>
    <mergeCell ref="B9:C9"/>
    <mergeCell ref="B11:B12"/>
  </mergeCells>
  <pageMargins left="0.31496062992125984" right="0.70866141732283472" top="0.74803149606299213" bottom="0.74803149606299213" header="0.31496062992125984" footer="0.31496062992125984"/>
  <pageSetup scale="7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C99"/>
  </sheetPr>
  <dimension ref="A2:N102"/>
  <sheetViews>
    <sheetView workbookViewId="0">
      <selection activeCell="E24" sqref="E24:L24"/>
    </sheetView>
  </sheetViews>
  <sheetFormatPr baseColWidth="10" defaultColWidth="11.44140625" defaultRowHeight="14.4" x14ac:dyDescent="0.3"/>
  <cols>
    <col min="1" max="1" width="11.44140625" style="1"/>
    <col min="2" max="2" width="70.44140625" style="1" customWidth="1"/>
    <col min="3" max="3" width="6.44140625" style="16" customWidth="1"/>
    <col min="4" max="5" width="9.44140625" style="13" customWidth="1"/>
    <col min="6" max="6" width="15.77734375" style="13" customWidth="1"/>
    <col min="7" max="7" width="21.44140625" style="1" customWidth="1"/>
    <col min="8" max="8" width="6" style="9" hidden="1" customWidth="1"/>
    <col min="9" max="11" width="11.44140625" style="1" hidden="1" customWidth="1"/>
    <col min="12" max="12" width="17" style="1" hidden="1" customWidth="1"/>
    <col min="13" max="13" width="17" style="25" hidden="1" customWidth="1"/>
    <col min="14" max="14" width="0" style="1" hidden="1" customWidth="1"/>
    <col min="15" max="16384" width="11.44140625" style="1"/>
  </cols>
  <sheetData>
    <row r="2" spans="2:14" x14ac:dyDescent="0.3">
      <c r="B2" s="3"/>
      <c r="C2" s="1"/>
      <c r="D2" s="3"/>
      <c r="E2" s="3"/>
      <c r="F2" s="3"/>
      <c r="G2" s="3"/>
      <c r="H2" s="1"/>
      <c r="M2" s="1"/>
    </row>
    <row r="3" spans="2:14" x14ac:dyDescent="0.3">
      <c r="B3" s="3"/>
      <c r="C3" s="48"/>
      <c r="D3" s="3"/>
      <c r="E3" s="3"/>
      <c r="F3" s="48"/>
      <c r="G3" s="48"/>
      <c r="H3" s="1"/>
      <c r="M3" s="1"/>
    </row>
    <row r="4" spans="2:14" x14ac:dyDescent="0.3">
      <c r="B4" s="3"/>
      <c r="C4" s="1"/>
      <c r="D4" s="3"/>
      <c r="E4" s="3"/>
      <c r="F4" s="3"/>
      <c r="G4" s="3"/>
      <c r="H4" s="1"/>
      <c r="M4" s="1"/>
    </row>
    <row r="5" spans="2:14" x14ac:dyDescent="0.3">
      <c r="B5" s="3"/>
      <c r="C5" s="1"/>
      <c r="D5" s="3"/>
      <c r="E5" s="3"/>
      <c r="F5" s="3"/>
      <c r="G5" s="3"/>
      <c r="H5" s="1"/>
      <c r="M5" s="1"/>
    </row>
    <row r="6" spans="2:14" x14ac:dyDescent="0.3">
      <c r="B6" s="3"/>
      <c r="C6" s="1"/>
      <c r="D6" s="3"/>
      <c r="E6" s="3"/>
      <c r="F6" s="3"/>
      <c r="G6" s="3"/>
      <c r="H6" s="1"/>
      <c r="M6" s="1"/>
    </row>
    <row r="7" spans="2:14" x14ac:dyDescent="0.3">
      <c r="B7" s="3"/>
      <c r="C7" s="1"/>
      <c r="D7" s="3"/>
      <c r="E7" s="3"/>
      <c r="F7" s="3"/>
      <c r="G7" s="3"/>
      <c r="H7" s="1"/>
      <c r="M7" s="1"/>
    </row>
    <row r="8" spans="2:14" x14ac:dyDescent="0.3">
      <c r="B8" s="3"/>
      <c r="C8" s="1"/>
      <c r="D8" s="3"/>
      <c r="E8" s="3"/>
      <c r="F8" s="3"/>
      <c r="G8" s="3"/>
      <c r="H8" s="1"/>
      <c r="M8" s="1"/>
    </row>
    <row r="9" spans="2:14" s="64" customFormat="1" ht="15.6" x14ac:dyDescent="0.3">
      <c r="B9" s="153" t="s">
        <v>37</v>
      </c>
      <c r="C9" s="153"/>
      <c r="D9" s="153"/>
      <c r="E9" s="153"/>
      <c r="F9" s="153"/>
      <c r="G9" s="153"/>
    </row>
    <row r="10" spans="2:14" s="64" customFormat="1" ht="15.6" x14ac:dyDescent="0.3">
      <c r="B10" s="154" t="s">
        <v>38</v>
      </c>
      <c r="C10" s="154"/>
      <c r="D10" s="154"/>
      <c r="E10" s="154"/>
      <c r="F10" s="154"/>
      <c r="G10" s="154"/>
    </row>
    <row r="11" spans="2:14" s="64" customFormat="1" ht="15.6" x14ac:dyDescent="0.3">
      <c r="B11" s="155" t="s">
        <v>39</v>
      </c>
      <c r="C11" s="155"/>
      <c r="D11" s="155"/>
      <c r="E11" s="155"/>
      <c r="F11" s="155"/>
      <c r="G11" s="155"/>
    </row>
    <row r="12" spans="2:14" ht="15" customHeight="1" thickBot="1" x14ac:dyDescent="0.35"/>
    <row r="13" spans="2:14" s="3" customFormat="1" ht="30.75" customHeight="1" thickBot="1" x14ac:dyDescent="0.35">
      <c r="B13" s="68" t="s">
        <v>1</v>
      </c>
      <c r="C13" s="69" t="s">
        <v>110</v>
      </c>
      <c r="D13" s="70" t="s">
        <v>72</v>
      </c>
      <c r="E13" s="70" t="s">
        <v>73</v>
      </c>
      <c r="F13" s="70" t="s">
        <v>25</v>
      </c>
      <c r="G13" s="71" t="s">
        <v>2</v>
      </c>
      <c r="H13" s="22"/>
      <c r="I13" s="26" t="s">
        <v>111</v>
      </c>
      <c r="J13" s="26" t="s">
        <v>112</v>
      </c>
      <c r="K13" s="26" t="s">
        <v>33</v>
      </c>
      <c r="L13" s="26" t="s">
        <v>34</v>
      </c>
      <c r="M13" s="27" t="s">
        <v>113</v>
      </c>
    </row>
    <row r="14" spans="2:14" s="42" customFormat="1" ht="22.5" customHeight="1" thickBot="1" x14ac:dyDescent="0.5">
      <c r="B14" s="38" t="str">
        <f>'1.0 Legal'!C13</f>
        <v>1.0  Legales / Constitución de la organización</v>
      </c>
      <c r="C14" s="34"/>
      <c r="D14" s="35"/>
      <c r="E14" s="35"/>
      <c r="F14" s="86" t="e">
        <f>F15+F16+F17+F18+F19+F20+F21</f>
        <v>#VALUE!</v>
      </c>
      <c r="G14" s="39"/>
      <c r="H14" s="40"/>
      <c r="I14" s="36">
        <f>SUM(I15:I21)</f>
        <v>7</v>
      </c>
      <c r="J14" s="36">
        <f t="shared" ref="J14:L14" si="0">SUM(J15:J21)</f>
        <v>14</v>
      </c>
      <c r="K14" s="36">
        <f t="shared" si="0"/>
        <v>28</v>
      </c>
      <c r="L14" s="36">
        <f t="shared" si="0"/>
        <v>35</v>
      </c>
      <c r="M14" s="37">
        <f>L14/L82</f>
        <v>0.1111111111111111</v>
      </c>
      <c r="N14" s="41"/>
    </row>
    <row r="15" spans="2:14" ht="15" customHeight="1" x14ac:dyDescent="0.3">
      <c r="B15" s="6" t="str">
        <f>'1.0 Legal'!C14</f>
        <v>¿La organización se encuentra inscrita en Gobernación?</v>
      </c>
      <c r="C15" s="17">
        <v>1</v>
      </c>
      <c r="D15" s="94" t="str">
        <f>'1.0 Legal'!D14</f>
        <v>X</v>
      </c>
      <c r="E15" s="95">
        <f>'1.0 Legal'!E14</f>
        <v>0</v>
      </c>
      <c r="F15" s="93" t="e">
        <f>(20/7)*D15</f>
        <v>#VALUE!</v>
      </c>
      <c r="G15" s="18"/>
      <c r="H15" s="23"/>
      <c r="I15" s="1">
        <v>1</v>
      </c>
      <c r="J15" s="1">
        <v>2</v>
      </c>
      <c r="K15" s="1">
        <v>4</v>
      </c>
      <c r="L15" s="21">
        <v>5</v>
      </c>
    </row>
    <row r="16" spans="2:14" ht="15" customHeight="1" x14ac:dyDescent="0.3">
      <c r="B16" s="6" t="str">
        <f>'1.0 Legal'!C15</f>
        <v>¿La Organización cuenta con Misión y Visión?</v>
      </c>
      <c r="C16" s="17">
        <f>C15+1</f>
        <v>2</v>
      </c>
      <c r="D16" s="96" t="str">
        <f>'1.0 Legal'!D15</f>
        <v>X</v>
      </c>
      <c r="E16" s="95">
        <f>'1.0 Legal'!E15</f>
        <v>0</v>
      </c>
      <c r="F16" s="93" t="e">
        <f>(20/7)*D16</f>
        <v>#VALUE!</v>
      </c>
      <c r="G16" s="19"/>
      <c r="H16" s="23"/>
      <c r="I16" s="1">
        <v>1</v>
      </c>
      <c r="J16" s="1">
        <v>2</v>
      </c>
      <c r="K16" s="1">
        <v>4</v>
      </c>
      <c r="L16" s="21">
        <v>5</v>
      </c>
    </row>
    <row r="17" spans="2:13" ht="15" customHeight="1" x14ac:dyDescent="0.3">
      <c r="B17" s="6" t="str">
        <f>'1.0 Legal'!C16</f>
        <v>¿La organización cuenta con Estatutos?</v>
      </c>
      <c r="C17" s="17">
        <f t="shared" ref="C17:C21" si="1">C16+1</f>
        <v>3</v>
      </c>
      <c r="D17" s="96" t="str">
        <f>'1.0 Legal'!D16</f>
        <v>X</v>
      </c>
      <c r="E17" s="95">
        <f>'1.0 Legal'!E16</f>
        <v>0</v>
      </c>
      <c r="F17" s="93" t="e">
        <f t="shared" ref="F17:F21" si="2">(20/7)*D17</f>
        <v>#VALUE!</v>
      </c>
      <c r="G17" s="19"/>
      <c r="H17" s="23"/>
      <c r="I17" s="1">
        <v>1</v>
      </c>
      <c r="J17" s="1">
        <v>2</v>
      </c>
      <c r="K17" s="1">
        <v>4</v>
      </c>
      <c r="L17" s="21">
        <v>5</v>
      </c>
    </row>
    <row r="18" spans="2:13" ht="26.25" customHeight="1" x14ac:dyDescent="0.3">
      <c r="B18" s="6" t="str">
        <f>'1.0 Legal'!C17</f>
        <v>¿El organigrama de la Institución es coherente con los estatutos y objetivos organizacionales?</v>
      </c>
      <c r="C18" s="17">
        <f t="shared" si="1"/>
        <v>4</v>
      </c>
      <c r="D18" s="96" t="str">
        <f>'1.0 Legal'!D17</f>
        <v>X</v>
      </c>
      <c r="E18" s="95">
        <f>'1.0 Legal'!E17</f>
        <v>0</v>
      </c>
      <c r="F18" s="93" t="e">
        <f t="shared" si="2"/>
        <v>#VALUE!</v>
      </c>
      <c r="G18" s="19"/>
      <c r="H18" s="23"/>
      <c r="I18" s="1">
        <v>1</v>
      </c>
      <c r="J18" s="1">
        <v>2</v>
      </c>
      <c r="K18" s="1">
        <v>4</v>
      </c>
      <c r="L18" s="21">
        <v>5</v>
      </c>
    </row>
    <row r="19" spans="2:13" ht="15" customHeight="1" x14ac:dyDescent="0.3">
      <c r="B19" s="6" t="str">
        <f>'1.0 Legal'!C18</f>
        <v>¿La organización tiene actualizada la representación Legal?</v>
      </c>
      <c r="C19" s="17">
        <f t="shared" si="1"/>
        <v>5</v>
      </c>
      <c r="D19" s="96" t="str">
        <f>'1.0 Legal'!D18</f>
        <v>X</v>
      </c>
      <c r="E19" s="95">
        <f>'1.0 Legal'!E18</f>
        <v>0</v>
      </c>
      <c r="F19" s="93" t="e">
        <f t="shared" si="2"/>
        <v>#VALUE!</v>
      </c>
      <c r="G19" s="19"/>
      <c r="H19" s="23"/>
      <c r="I19" s="1">
        <v>1</v>
      </c>
      <c r="J19" s="1">
        <v>2</v>
      </c>
      <c r="K19" s="1">
        <v>4</v>
      </c>
      <c r="L19" s="21">
        <v>5</v>
      </c>
    </row>
    <row r="20" spans="2:13" ht="15" customHeight="1" x14ac:dyDescent="0.3">
      <c r="B20" s="6" t="str">
        <f>'1.0 Legal'!C19</f>
        <v xml:space="preserve">¿La Organización tiene autorización para llevar libro de actas? </v>
      </c>
      <c r="C20" s="17">
        <f t="shared" si="1"/>
        <v>6</v>
      </c>
      <c r="D20" s="96" t="str">
        <f>'1.0 Legal'!D19</f>
        <v>X</v>
      </c>
      <c r="E20" s="95">
        <f>'1.0 Legal'!E19</f>
        <v>0</v>
      </c>
      <c r="F20" s="93" t="e">
        <f t="shared" si="2"/>
        <v>#VALUE!</v>
      </c>
      <c r="G20" s="19"/>
      <c r="H20" s="23"/>
      <c r="I20" s="1">
        <v>1</v>
      </c>
      <c r="J20" s="1">
        <v>2</v>
      </c>
      <c r="K20" s="1">
        <v>4</v>
      </c>
      <c r="L20" s="21">
        <v>5</v>
      </c>
    </row>
    <row r="21" spans="2:13" ht="27.75" customHeight="1" thickBot="1" x14ac:dyDescent="0.35">
      <c r="B21" s="6" t="str">
        <f>'1.0 Legal'!C20</f>
        <v>¿La organización cumple con todas las obligaciones ante los organismos estatales correspondientes?</v>
      </c>
      <c r="C21" s="17">
        <f t="shared" si="1"/>
        <v>7</v>
      </c>
      <c r="D21" s="97" t="str">
        <f>'1.0 Legal'!D20</f>
        <v>X</v>
      </c>
      <c r="E21" s="95">
        <f>'1.0 Legal'!E20</f>
        <v>0</v>
      </c>
      <c r="F21" s="93" t="e">
        <f t="shared" si="2"/>
        <v>#VALUE!</v>
      </c>
      <c r="G21" s="20"/>
      <c r="H21" s="23"/>
      <c r="I21" s="1">
        <v>1</v>
      </c>
      <c r="J21" s="1">
        <v>2</v>
      </c>
      <c r="K21" s="1">
        <v>4</v>
      </c>
      <c r="L21" s="21">
        <v>5</v>
      </c>
    </row>
    <row r="22" spans="2:13" s="42" customFormat="1" ht="22.5" customHeight="1" thickBot="1" x14ac:dyDescent="0.5">
      <c r="B22" s="38" t="str">
        <f>'2.0 RRHH'!C12</f>
        <v>2.0  Recursos Humanos</v>
      </c>
      <c r="C22" s="34"/>
      <c r="D22" s="35"/>
      <c r="E22" s="35"/>
      <c r="F22" s="86" t="e">
        <f>F23+F24+F25+F26+F27+F28+F29+F30+F31</f>
        <v>#VALUE!</v>
      </c>
      <c r="G22" s="39"/>
      <c r="H22" s="40"/>
      <c r="I22" s="36">
        <f>SUM(I23:I31)</f>
        <v>9</v>
      </c>
      <c r="J22" s="36">
        <f>SUM(J23:J31)</f>
        <v>18</v>
      </c>
      <c r="K22" s="36">
        <f>SUM(K23:K31)</f>
        <v>36</v>
      </c>
      <c r="L22" s="36">
        <f>SUM(L23:L31)</f>
        <v>45</v>
      </c>
      <c r="M22" s="37">
        <f>L22/L82</f>
        <v>0.14285714285714285</v>
      </c>
    </row>
    <row r="23" spans="2:13" ht="15" customHeight="1" x14ac:dyDescent="0.3">
      <c r="B23" s="2" t="str">
        <f>'2.0 RRHH'!C13</f>
        <v>¿Cuenta la organización con una política y manual de reclutamiento de personal?</v>
      </c>
      <c r="C23" s="17">
        <v>1</v>
      </c>
      <c r="D23" s="98" t="str">
        <f>'2.0 RRHH'!D13</f>
        <v>X</v>
      </c>
      <c r="E23" s="98">
        <f>'2.0 RRHH'!E13</f>
        <v>0</v>
      </c>
      <c r="F23" s="87" t="e">
        <f>(20/9)*D23</f>
        <v>#VALUE!</v>
      </c>
      <c r="G23" s="18"/>
      <c r="H23" s="23"/>
      <c r="I23" s="1">
        <v>1</v>
      </c>
      <c r="J23" s="1">
        <v>2</v>
      </c>
      <c r="K23" s="1">
        <v>4</v>
      </c>
      <c r="L23" s="21">
        <v>5</v>
      </c>
    </row>
    <row r="24" spans="2:13" ht="15" customHeight="1" x14ac:dyDescent="0.3">
      <c r="B24" s="2" t="str">
        <f>'2.0 RRHH'!C14</f>
        <v>¿Cuenta la organización con un plan de inducción al personal?</v>
      </c>
      <c r="C24" s="17">
        <f>C23+1</f>
        <v>2</v>
      </c>
      <c r="D24" s="95">
        <f>'2.0 RRHH'!D14</f>
        <v>0</v>
      </c>
      <c r="E24" s="95" t="str">
        <f>'2.0 RRHH'!E14</f>
        <v>X</v>
      </c>
      <c r="F24" s="88">
        <f>(20/9)*D24</f>
        <v>0</v>
      </c>
      <c r="G24" s="19"/>
      <c r="H24" s="23"/>
      <c r="I24" s="1">
        <v>1</v>
      </c>
      <c r="J24" s="1">
        <v>2</v>
      </c>
      <c r="K24" s="1">
        <v>4</v>
      </c>
      <c r="L24" s="21">
        <v>5</v>
      </c>
    </row>
    <row r="25" spans="2:13" ht="15" customHeight="1" x14ac:dyDescent="0.3">
      <c r="B25" s="2" t="str">
        <f>'2.0 RRHH'!C15</f>
        <v>¿Cuenta la organización con descriptores / perfiles de puestos. Y estas a su vez con las autorizaciones correspondientes?</v>
      </c>
      <c r="C25" s="17">
        <f t="shared" ref="C25:C31" si="3">C24+1</f>
        <v>3</v>
      </c>
      <c r="D25" s="95">
        <f>'2.0 RRHH'!D15</f>
        <v>0</v>
      </c>
      <c r="E25" s="95" t="str">
        <f>'2.0 RRHH'!E15</f>
        <v>X</v>
      </c>
      <c r="F25" s="88">
        <f t="shared" ref="F25:F31" si="4">(20/9)*D25</f>
        <v>0</v>
      </c>
      <c r="G25" s="19"/>
      <c r="H25" s="23"/>
      <c r="I25" s="1">
        <v>1</v>
      </c>
      <c r="J25" s="1">
        <v>2</v>
      </c>
      <c r="K25" s="1">
        <v>4</v>
      </c>
      <c r="L25" s="21">
        <v>5</v>
      </c>
    </row>
    <row r="26" spans="2:13" ht="15" customHeight="1" x14ac:dyDescent="0.3">
      <c r="B26" s="2" t="str">
        <f>'2.0 RRHH'!C16</f>
        <v>¿Dentro de la organización cada puesto de trabajo tiene claramente establecidas sus funciones y/o responsabilidades, y todo el personal conoce y respeta esta distribución?</v>
      </c>
      <c r="C26" s="17">
        <f t="shared" si="3"/>
        <v>4</v>
      </c>
      <c r="D26" s="95">
        <f>'2.0 RRHH'!D16</f>
        <v>0</v>
      </c>
      <c r="E26" s="95" t="str">
        <f>'2.0 RRHH'!E16</f>
        <v>X</v>
      </c>
      <c r="F26" s="88">
        <f t="shared" si="4"/>
        <v>0</v>
      </c>
      <c r="G26" s="19"/>
      <c r="H26" s="23"/>
      <c r="I26" s="1">
        <v>1</v>
      </c>
      <c r="J26" s="1">
        <v>2</v>
      </c>
      <c r="K26" s="1">
        <v>4</v>
      </c>
      <c r="L26" s="21">
        <v>5</v>
      </c>
    </row>
    <row r="27" spans="2:13" ht="15" customHeight="1" x14ac:dyDescent="0.3">
      <c r="B27" s="2" t="str">
        <f>'2.0 RRHH'!C17</f>
        <v>¿La organización cuenta con un plan de evaluación del desempeño?</v>
      </c>
      <c r="C27" s="17">
        <f t="shared" si="3"/>
        <v>5</v>
      </c>
      <c r="D27" s="95">
        <f>'2.0 RRHH'!D17</f>
        <v>0</v>
      </c>
      <c r="E27" s="95" t="str">
        <f>'2.0 RRHH'!E17</f>
        <v>X</v>
      </c>
      <c r="F27" s="88">
        <f t="shared" si="4"/>
        <v>0</v>
      </c>
      <c r="G27" s="19"/>
      <c r="H27" s="23"/>
      <c r="I27" s="1">
        <v>1</v>
      </c>
      <c r="J27" s="1">
        <v>2</v>
      </c>
      <c r="K27" s="1">
        <v>4</v>
      </c>
      <c r="L27" s="21">
        <v>5</v>
      </c>
    </row>
    <row r="28" spans="2:13" ht="15" customHeight="1" x14ac:dyDescent="0.3">
      <c r="B28" s="2" t="str">
        <f>'2.0 RRHH'!C18</f>
        <v>¿La organización cuenta con un plan de capacitación de personal?</v>
      </c>
      <c r="C28" s="17">
        <f t="shared" si="3"/>
        <v>6</v>
      </c>
      <c r="D28" s="95">
        <f>'2.0 RRHH'!D18</f>
        <v>0</v>
      </c>
      <c r="E28" s="95" t="str">
        <f>'2.0 RRHH'!E18</f>
        <v>X</v>
      </c>
      <c r="F28" s="88">
        <f t="shared" si="4"/>
        <v>0</v>
      </c>
      <c r="G28" s="19"/>
      <c r="H28" s="23"/>
      <c r="I28" s="1">
        <v>1</v>
      </c>
      <c r="J28" s="1">
        <v>2</v>
      </c>
      <c r="K28" s="1">
        <v>4</v>
      </c>
      <c r="L28" s="21">
        <v>5</v>
      </c>
    </row>
    <row r="29" spans="2:13" ht="15" customHeight="1" x14ac:dyDescent="0.3">
      <c r="B29" s="2" t="str">
        <f>'2.0 RRHH'!C19</f>
        <v>¿El personal tiene contrato en la institución? Describa en comentario qué tipo de contrato</v>
      </c>
      <c r="C29" s="17">
        <f t="shared" si="3"/>
        <v>7</v>
      </c>
      <c r="D29" s="95" t="str">
        <f>'2.0 RRHH'!D19</f>
        <v>X</v>
      </c>
      <c r="E29" s="95">
        <f>'2.0 RRHH'!E19</f>
        <v>0</v>
      </c>
      <c r="F29" s="88" t="e">
        <f t="shared" si="4"/>
        <v>#VALUE!</v>
      </c>
      <c r="G29" s="19"/>
      <c r="H29" s="23"/>
      <c r="I29" s="1">
        <v>1</v>
      </c>
      <c r="J29" s="1">
        <v>2</v>
      </c>
      <c r="K29" s="1">
        <v>4</v>
      </c>
      <c r="L29" s="21">
        <v>5</v>
      </c>
    </row>
    <row r="30" spans="2:13" ht="15" customHeight="1" x14ac:dyDescent="0.3">
      <c r="B30" s="2" t="str">
        <f>'2.0 RRHH'!C20</f>
        <v>¿Se tiene un procedimiento para el archivo de RRHH?</v>
      </c>
      <c r="C30" s="17">
        <f t="shared" si="3"/>
        <v>8</v>
      </c>
      <c r="D30" s="95" t="str">
        <f>'2.0 RRHH'!D20</f>
        <v>X</v>
      </c>
      <c r="E30" s="95">
        <f>'2.0 RRHH'!E20</f>
        <v>0</v>
      </c>
      <c r="F30" s="88" t="e">
        <f t="shared" si="4"/>
        <v>#VALUE!</v>
      </c>
      <c r="G30" s="19"/>
      <c r="H30" s="23"/>
      <c r="I30" s="1">
        <v>1</v>
      </c>
      <c r="J30" s="1">
        <v>2</v>
      </c>
      <c r="K30" s="1">
        <v>4</v>
      </c>
      <c r="L30" s="21">
        <v>5</v>
      </c>
    </row>
    <row r="31" spans="2:13" ht="15" customHeight="1" thickBot="1" x14ac:dyDescent="0.35">
      <c r="B31" s="2" t="str">
        <f>'2.0 RRHH'!C21</f>
        <v>¿El personal cuenta con tarjeta de responsabilidad sobre los activos que utiliza?</v>
      </c>
      <c r="C31" s="17">
        <f t="shared" si="3"/>
        <v>9</v>
      </c>
      <c r="D31" s="99" t="str">
        <f>'2.0 RRHH'!D21</f>
        <v>X</v>
      </c>
      <c r="E31" s="99">
        <f>'2.0 RRHH'!E21</f>
        <v>0</v>
      </c>
      <c r="F31" s="88" t="e">
        <f t="shared" si="4"/>
        <v>#VALUE!</v>
      </c>
      <c r="G31" s="20"/>
      <c r="H31" s="23"/>
      <c r="I31" s="1">
        <v>1</v>
      </c>
      <c r="J31" s="1">
        <v>2</v>
      </c>
      <c r="K31" s="1">
        <v>4</v>
      </c>
      <c r="L31" s="21">
        <v>5</v>
      </c>
    </row>
    <row r="32" spans="2:13" s="42" customFormat="1" ht="22.5" customHeight="1" thickBot="1" x14ac:dyDescent="0.5">
      <c r="B32" s="38" t="str">
        <f>'3.0 Admin'!C13</f>
        <v>3.0  Administración / Logística</v>
      </c>
      <c r="C32" s="34"/>
      <c r="D32" s="35"/>
      <c r="E32" s="35"/>
      <c r="F32" s="86" t="e">
        <f>F33+F34+F35+F36+F37+F38+F39</f>
        <v>#VALUE!</v>
      </c>
      <c r="G32" s="39"/>
      <c r="H32" s="40"/>
      <c r="I32" s="36">
        <f>SUM(I33:I39)</f>
        <v>7</v>
      </c>
      <c r="J32" s="36">
        <f>SUM(J33:J39)</f>
        <v>14</v>
      </c>
      <c r="K32" s="36">
        <f>SUM(K33:K39)</f>
        <v>28</v>
      </c>
      <c r="L32" s="36">
        <f>SUM(L33:L39)</f>
        <v>35</v>
      </c>
      <c r="M32" s="37">
        <f>L32/L82</f>
        <v>0.1111111111111111</v>
      </c>
    </row>
    <row r="33" spans="2:13" ht="15" customHeight="1" x14ac:dyDescent="0.3">
      <c r="B33" s="2" t="str">
        <f>'3.0 Admin'!C14</f>
        <v>¿Cuenta la organización con la dinámica de realizar reuniones de equipo periódicas?</v>
      </c>
      <c r="C33" s="17">
        <v>1</v>
      </c>
      <c r="D33" s="98" t="str">
        <f>'3.0 Admin'!D14</f>
        <v>X</v>
      </c>
      <c r="E33" s="98">
        <f>'3.0 Admin'!E14</f>
        <v>0</v>
      </c>
      <c r="F33" s="93" t="e">
        <f>(20/7)*D33</f>
        <v>#VALUE!</v>
      </c>
      <c r="G33" s="18"/>
      <c r="H33" s="23"/>
      <c r="I33" s="1">
        <v>1</v>
      </c>
      <c r="J33" s="1">
        <v>2</v>
      </c>
      <c r="K33" s="1">
        <v>4</v>
      </c>
      <c r="L33" s="21">
        <v>5</v>
      </c>
    </row>
    <row r="34" spans="2:13" ht="15" customHeight="1" x14ac:dyDescent="0.3">
      <c r="B34" s="2" t="str">
        <f>'3.0 Admin'!C15</f>
        <v>¿Cuenta la organización con manuales de procedimientos administrativos y contables?</v>
      </c>
      <c r="C34" s="17">
        <f>C33+1</f>
        <v>2</v>
      </c>
      <c r="D34" s="95" t="str">
        <f>'3.0 Admin'!D15</f>
        <v>X</v>
      </c>
      <c r="E34" s="95">
        <f>'3.0 Admin'!E15</f>
        <v>0</v>
      </c>
      <c r="F34" s="93" t="e">
        <f>(20/7)*D34</f>
        <v>#VALUE!</v>
      </c>
      <c r="G34" s="19"/>
      <c r="H34" s="23"/>
      <c r="I34" s="1">
        <v>1</v>
      </c>
      <c r="J34" s="1">
        <v>2</v>
      </c>
      <c r="K34" s="1">
        <v>4</v>
      </c>
      <c r="L34" s="21">
        <v>5</v>
      </c>
    </row>
    <row r="35" spans="2:13" ht="15" customHeight="1" x14ac:dyDescent="0.3">
      <c r="B35" s="2" t="str">
        <f>'3.0 Admin'!C16</f>
        <v>¿Cuenta la organización con un reglamento interno de trabajo?</v>
      </c>
      <c r="C35" s="17">
        <f t="shared" ref="C35:C39" si="5">C34+1</f>
        <v>3</v>
      </c>
      <c r="D35" s="95" t="str">
        <f>'3.0 Admin'!D16</f>
        <v>X</v>
      </c>
      <c r="E35" s="95">
        <f>'3.0 Admin'!E16</f>
        <v>0</v>
      </c>
      <c r="F35" s="93" t="e">
        <f t="shared" ref="F35:F39" si="6">(20/7)*D35</f>
        <v>#VALUE!</v>
      </c>
      <c r="G35" s="19"/>
      <c r="H35" s="23"/>
      <c r="I35" s="1">
        <v>1</v>
      </c>
      <c r="J35" s="1">
        <v>2</v>
      </c>
      <c r="K35" s="1">
        <v>4</v>
      </c>
      <c r="L35" s="21">
        <v>5</v>
      </c>
    </row>
    <row r="36" spans="2:13" ht="15" customHeight="1" x14ac:dyDescent="0.3">
      <c r="B36" s="2" t="str">
        <f>'3.0 Admin'!C17</f>
        <v>¿La organización cuenta con una política de archivo de proyectos? Explicar la forma de archivo en comentarios</v>
      </c>
      <c r="C36" s="17">
        <f t="shared" si="5"/>
        <v>4</v>
      </c>
      <c r="D36" s="95">
        <f>'3.0 Admin'!D17</f>
        <v>0</v>
      </c>
      <c r="E36" s="95" t="str">
        <f>'3.0 Admin'!E17</f>
        <v>X</v>
      </c>
      <c r="F36" s="93">
        <f t="shared" si="6"/>
        <v>0</v>
      </c>
      <c r="G36" s="19"/>
      <c r="H36" s="23"/>
      <c r="I36" s="1">
        <v>1</v>
      </c>
      <c r="J36" s="1">
        <v>2</v>
      </c>
      <c r="K36" s="1">
        <v>4</v>
      </c>
      <c r="L36" s="21">
        <v>5</v>
      </c>
    </row>
    <row r="37" spans="2:13" ht="15" customHeight="1" x14ac:dyDescent="0.3">
      <c r="B37" s="2" t="str">
        <f>'3.0 Admin'!C18</f>
        <v>¿Se tiene claramente definida una política de compras? Explicarlo en comentarios</v>
      </c>
      <c r="C37" s="17">
        <f t="shared" si="5"/>
        <v>5</v>
      </c>
      <c r="D37" s="95" t="str">
        <f>'3.0 Admin'!D18</f>
        <v>X</v>
      </c>
      <c r="E37" s="95">
        <f>'3.0 Admin'!E18</f>
        <v>0</v>
      </c>
      <c r="F37" s="93" t="e">
        <f t="shared" si="6"/>
        <v>#VALUE!</v>
      </c>
      <c r="G37" s="19"/>
      <c r="H37" s="23"/>
      <c r="I37" s="1">
        <v>1</v>
      </c>
      <c r="J37" s="1">
        <v>2</v>
      </c>
      <c r="K37" s="1">
        <v>4</v>
      </c>
      <c r="L37" s="21">
        <v>5</v>
      </c>
    </row>
    <row r="38" spans="2:13" ht="15" customHeight="1" x14ac:dyDescent="0.3">
      <c r="B38" s="2" t="str">
        <f>'3.0 Admin'!C19</f>
        <v>¿Se tiene una  persona responsable de autorizar el proveedor con el que se adquieren los bienes y servicios?</v>
      </c>
      <c r="C38" s="17">
        <f t="shared" si="5"/>
        <v>6</v>
      </c>
      <c r="D38" s="95" t="str">
        <f>'3.0 Admin'!D19</f>
        <v>X</v>
      </c>
      <c r="E38" s="95">
        <f>'3.0 Admin'!E19</f>
        <v>0</v>
      </c>
      <c r="F38" s="93" t="e">
        <f t="shared" si="6"/>
        <v>#VALUE!</v>
      </c>
      <c r="G38" s="19"/>
      <c r="H38" s="23"/>
      <c r="I38" s="1">
        <v>1</v>
      </c>
      <c r="J38" s="1">
        <v>2</v>
      </c>
      <c r="K38" s="1">
        <v>4</v>
      </c>
      <c r="L38" s="21">
        <v>5</v>
      </c>
    </row>
    <row r="39" spans="2:13" ht="15" customHeight="1" thickBot="1" x14ac:dyDescent="0.35">
      <c r="B39" s="2" t="str">
        <f>'3.0 Admin'!C20</f>
        <v>¿La organización desarrolla reuniones periódicas de Junta Directiva?</v>
      </c>
      <c r="C39" s="17">
        <f t="shared" si="5"/>
        <v>7</v>
      </c>
      <c r="D39" s="95" t="str">
        <f>'3.0 Admin'!D20</f>
        <v>X</v>
      </c>
      <c r="E39" s="95">
        <f>'3.0 Admin'!E20</f>
        <v>0</v>
      </c>
      <c r="F39" s="93" t="e">
        <f t="shared" si="6"/>
        <v>#VALUE!</v>
      </c>
      <c r="G39" s="19"/>
      <c r="H39" s="23"/>
      <c r="I39" s="1">
        <v>1</v>
      </c>
      <c r="J39" s="1">
        <v>2</v>
      </c>
      <c r="K39" s="1">
        <v>4</v>
      </c>
      <c r="L39" s="21">
        <v>5</v>
      </c>
    </row>
    <row r="40" spans="2:13" s="42" customFormat="1" ht="22.5" customHeight="1" thickBot="1" x14ac:dyDescent="0.5">
      <c r="B40" s="38" t="str">
        <f>'4.0 Presp Conta y Finz'!C13</f>
        <v>4.0 Presupuesto, Contabilidad y Finanzas</v>
      </c>
      <c r="C40" s="34"/>
      <c r="D40" s="35"/>
      <c r="E40" s="35"/>
      <c r="F40" s="86" t="e">
        <f>F41+F42+F43+F44+F45+F46+F47+F48+F49+F50+F51+F52+F53+F54+F55+F56+F57+F58+F59+F60+F61+F62+F63+F64+F65+F66+F67+F68+F69+F70</f>
        <v>#VALUE!</v>
      </c>
      <c r="G40" s="39"/>
      <c r="H40" s="40"/>
      <c r="I40" s="36">
        <f>SUM(I41:I70)</f>
        <v>30</v>
      </c>
      <c r="J40" s="36">
        <f>SUM(J41:J70)</f>
        <v>60</v>
      </c>
      <c r="K40" s="36">
        <f>SUM(K41:K70)</f>
        <v>120</v>
      </c>
      <c r="L40" s="36">
        <f>SUM(L41:L70)</f>
        <v>150</v>
      </c>
      <c r="M40" s="37">
        <f>L40/L82</f>
        <v>0.47619047619047616</v>
      </c>
    </row>
    <row r="41" spans="2:13" ht="15" customHeight="1" x14ac:dyDescent="0.3">
      <c r="B41" s="2" t="str">
        <f>'4.0 Presp Conta y Finz'!C14</f>
        <v>¿La organizaciòn tiene claramente establecido un presupuesto institucional el cual se alimenta de los diferentes presupuestos aprobados para los proyectos?</v>
      </c>
      <c r="C41" s="17">
        <v>1</v>
      </c>
      <c r="D41" s="98" t="str">
        <f>'4.0 Presp Conta y Finz'!D14</f>
        <v>X</v>
      </c>
      <c r="E41" s="98">
        <f>'4.0 Presp Conta y Finz'!E14</f>
        <v>0</v>
      </c>
      <c r="F41" s="93" t="e">
        <f>(20/30)*D41</f>
        <v>#VALUE!</v>
      </c>
      <c r="G41" s="18"/>
      <c r="H41" s="23"/>
      <c r="I41" s="1">
        <v>1</v>
      </c>
      <c r="J41" s="1">
        <v>2</v>
      </c>
      <c r="K41" s="1">
        <v>4</v>
      </c>
      <c r="L41" s="21">
        <v>5</v>
      </c>
    </row>
    <row r="42" spans="2:13" ht="15" customHeight="1" x14ac:dyDescent="0.3">
      <c r="B42" s="2" t="str">
        <f>'4.0 Presp Conta y Finz'!C15</f>
        <v>¿La organización tiene definido qué puestos de su estructura tienen la responsabilidad de formular, manejar y controlar el presupuesto de proyectos e institucional?</v>
      </c>
      <c r="C42" s="17">
        <f>C41+1</f>
        <v>2</v>
      </c>
      <c r="D42" s="95" t="str">
        <f>'4.0 Presp Conta y Finz'!D15</f>
        <v>X</v>
      </c>
      <c r="E42" s="95">
        <f>'4.0 Presp Conta y Finz'!E15</f>
        <v>0</v>
      </c>
      <c r="F42" s="93" t="e">
        <f>(20/30)*D42</f>
        <v>#VALUE!</v>
      </c>
      <c r="G42" s="19"/>
      <c r="H42" s="23"/>
      <c r="I42" s="1">
        <v>1</v>
      </c>
      <c r="J42" s="1">
        <v>2</v>
      </c>
      <c r="K42" s="1">
        <v>4</v>
      </c>
      <c r="L42" s="21">
        <v>5</v>
      </c>
    </row>
    <row r="43" spans="2:13" ht="15" customHeight="1" x14ac:dyDescent="0.3">
      <c r="B43" s="2" t="str">
        <f>'4.0 Presp Conta y Finz'!C16</f>
        <v>¿Existe una metodología para la elaboración  del presupuesto?</v>
      </c>
      <c r="C43" s="17">
        <v>3</v>
      </c>
      <c r="D43" s="95" t="str">
        <f>'4.0 Presp Conta y Finz'!D16</f>
        <v>X</v>
      </c>
      <c r="E43" s="95">
        <f>'4.0 Presp Conta y Finz'!E16</f>
        <v>0</v>
      </c>
      <c r="F43" s="93" t="e">
        <f t="shared" ref="F43:F70" si="7">(20/30)*D43</f>
        <v>#VALUE!</v>
      </c>
      <c r="G43" s="19"/>
      <c r="H43" s="23"/>
      <c r="I43" s="1">
        <v>1</v>
      </c>
      <c r="J43" s="1">
        <v>2</v>
      </c>
      <c r="K43" s="1">
        <v>4</v>
      </c>
      <c r="L43" s="21">
        <v>5</v>
      </c>
    </row>
    <row r="44" spans="2:13" ht="15" customHeight="1" x14ac:dyDescent="0.3">
      <c r="B44" s="2" t="str">
        <f>'4.0 Presp Conta y Finz'!C17</f>
        <v>¿La organizaciòn maneja los fondos de sus proyectos en cuentas bancarias individuales?</v>
      </c>
      <c r="C44" s="17">
        <f t="shared" ref="C44" si="8">C43+1</f>
        <v>4</v>
      </c>
      <c r="D44" s="95" t="str">
        <f>'4.0 Presp Conta y Finz'!D17</f>
        <v>X</v>
      </c>
      <c r="E44" s="95">
        <f>'4.0 Presp Conta y Finz'!E17</f>
        <v>0</v>
      </c>
      <c r="F44" s="93" t="e">
        <f t="shared" si="7"/>
        <v>#VALUE!</v>
      </c>
      <c r="G44" s="19"/>
      <c r="H44" s="23"/>
      <c r="I44" s="1">
        <v>1</v>
      </c>
      <c r="J44" s="1">
        <v>2</v>
      </c>
      <c r="K44" s="1">
        <v>4</v>
      </c>
      <c r="L44" s="21">
        <v>5</v>
      </c>
    </row>
    <row r="45" spans="2:13" ht="15" customHeight="1" x14ac:dyDescent="0.3">
      <c r="B45" s="2" t="str">
        <f>'4.0 Presp Conta y Finz'!C18</f>
        <v>¿Todas las cuentas bancarias de la institucion cuentan con firmas mancomunadas? Poner en comentarios ¿Quiénes tienen firmas registradas en las cuentas bancarias?</v>
      </c>
      <c r="C45" s="17">
        <v>5</v>
      </c>
      <c r="D45" s="95">
        <f>'4.0 Presp Conta y Finz'!D18</f>
        <v>0</v>
      </c>
      <c r="E45" s="95" t="str">
        <f>'4.0 Presp Conta y Finz'!E18</f>
        <v>X</v>
      </c>
      <c r="F45" s="93">
        <f t="shared" si="7"/>
        <v>0</v>
      </c>
      <c r="G45" s="19"/>
      <c r="H45" s="23"/>
      <c r="I45" s="1">
        <v>1</v>
      </c>
      <c r="J45" s="1">
        <v>2</v>
      </c>
      <c r="K45" s="1">
        <v>4</v>
      </c>
      <c r="L45" s="21">
        <v>5</v>
      </c>
    </row>
    <row r="46" spans="2:13" ht="15" customHeight="1" x14ac:dyDescent="0.3">
      <c r="B46" s="2" t="str">
        <f>'4.0 Presp Conta y Finz'!C19</f>
        <v>¿Utilizan servicio bancario en línea?</v>
      </c>
      <c r="C46" s="17">
        <f t="shared" ref="C46" si="9">C45+1</f>
        <v>6</v>
      </c>
      <c r="D46" s="95" t="str">
        <f>'4.0 Presp Conta y Finz'!D19</f>
        <v>X</v>
      </c>
      <c r="E46" s="95">
        <f>'4.0 Presp Conta y Finz'!E19</f>
        <v>0</v>
      </c>
      <c r="F46" s="93" t="e">
        <f t="shared" si="7"/>
        <v>#VALUE!</v>
      </c>
      <c r="G46" s="19"/>
      <c r="H46" s="23"/>
      <c r="I46" s="1">
        <v>1</v>
      </c>
      <c r="J46" s="1">
        <v>2</v>
      </c>
      <c r="K46" s="1">
        <v>4</v>
      </c>
      <c r="L46" s="21">
        <v>5</v>
      </c>
    </row>
    <row r="47" spans="2:13" ht="15" customHeight="1" x14ac:dyDescent="0.3">
      <c r="B47" s="2" t="str">
        <f>'4.0 Presp Conta y Finz'!C20</f>
        <v>¿Realizan transferencias bancarias en línea? Poner en comentarios ¿Quiénes tienen los usuarios del servicio de banca en línea?</v>
      </c>
      <c r="C47" s="17">
        <v>7</v>
      </c>
      <c r="D47" s="95" t="str">
        <f>'4.0 Presp Conta y Finz'!D20</f>
        <v>X</v>
      </c>
      <c r="E47" s="95">
        <f>'4.0 Presp Conta y Finz'!E20</f>
        <v>0</v>
      </c>
      <c r="F47" s="93" t="e">
        <f t="shared" si="7"/>
        <v>#VALUE!</v>
      </c>
      <c r="G47" s="19"/>
      <c r="H47" s="23"/>
      <c r="I47" s="1">
        <v>1</v>
      </c>
      <c r="J47" s="1">
        <v>2</v>
      </c>
      <c r="K47" s="1">
        <v>4</v>
      </c>
      <c r="L47" s="21">
        <v>5</v>
      </c>
    </row>
    <row r="48" spans="2:13" ht="15" customHeight="1" x14ac:dyDescent="0.3">
      <c r="B48" s="2" t="str">
        <f>'4.0 Presp Conta y Finz'!C21</f>
        <v>¿Los responsables presupuestarios reciben reportes de la ejecución presupuestaria periódica? Describa en comentarios ¿Con qué frecuencia?</v>
      </c>
      <c r="C48" s="17">
        <f t="shared" ref="C48" si="10">C47+1</f>
        <v>8</v>
      </c>
      <c r="D48" s="95" t="str">
        <f>'4.0 Presp Conta y Finz'!D21</f>
        <v>X</v>
      </c>
      <c r="E48" s="95">
        <f>'4.0 Presp Conta y Finz'!E21</f>
        <v>0</v>
      </c>
      <c r="F48" s="93" t="e">
        <f t="shared" si="7"/>
        <v>#VALUE!</v>
      </c>
      <c r="G48" s="19"/>
      <c r="H48" s="23"/>
      <c r="I48" s="1">
        <v>1</v>
      </c>
      <c r="J48" s="1">
        <v>2</v>
      </c>
      <c r="K48" s="1">
        <v>4</v>
      </c>
      <c r="L48" s="21">
        <v>5</v>
      </c>
    </row>
    <row r="49" spans="2:12" ht="15" customHeight="1" x14ac:dyDescent="0.3">
      <c r="B49" s="2" t="str">
        <f>'4.0 Presp Conta y Finz'!C22</f>
        <v>¿Se realizan auditorías institucionales?</v>
      </c>
      <c r="C49" s="17">
        <v>9</v>
      </c>
      <c r="D49" s="95" t="str">
        <f>'4.0 Presp Conta y Finz'!D22</f>
        <v>X</v>
      </c>
      <c r="E49" s="95">
        <f>'4.0 Presp Conta y Finz'!E22</f>
        <v>0</v>
      </c>
      <c r="F49" s="93" t="e">
        <f t="shared" si="7"/>
        <v>#VALUE!</v>
      </c>
      <c r="G49" s="19"/>
      <c r="H49" s="23"/>
      <c r="I49" s="1">
        <v>1</v>
      </c>
      <c r="J49" s="1">
        <v>2</v>
      </c>
      <c r="K49" s="1">
        <v>4</v>
      </c>
      <c r="L49" s="21">
        <v>5</v>
      </c>
    </row>
    <row r="50" spans="2:12" ht="15" customHeight="1" x14ac:dyDescent="0.3">
      <c r="B50" s="2" t="str">
        <f>'4.0 Presp Conta y Finz'!C23</f>
        <v>¿Las auditorías de proyectos se presentan a la junta directiva y se realiza un plan de seguimiento a los hallazgos?</v>
      </c>
      <c r="C50" s="17">
        <f t="shared" ref="C50" si="11">C49+1</f>
        <v>10</v>
      </c>
      <c r="D50" s="95" t="str">
        <f>'4.0 Presp Conta y Finz'!D23</f>
        <v>X</v>
      </c>
      <c r="E50" s="95">
        <f>'4.0 Presp Conta y Finz'!E23</f>
        <v>0</v>
      </c>
      <c r="F50" s="93" t="e">
        <f t="shared" si="7"/>
        <v>#VALUE!</v>
      </c>
      <c r="G50" s="19"/>
      <c r="H50" s="23"/>
      <c r="I50" s="1">
        <v>1</v>
      </c>
      <c r="J50" s="1">
        <v>2</v>
      </c>
      <c r="K50" s="1">
        <v>4</v>
      </c>
      <c r="L50" s="21">
        <v>5</v>
      </c>
    </row>
    <row r="51" spans="2:12" ht="15" customHeight="1" x14ac:dyDescent="0.3">
      <c r="B51" s="2" t="str">
        <f>'4.0 Presp Conta y Finz'!C24</f>
        <v>¿La organización cuenta con la autorizacion de los libros de diario, mayor y balance, compras y ventas ? Colocar  en comentarios si los registro se hacen de manera manual o impresos en hojas movibles.</v>
      </c>
      <c r="C51" s="17">
        <v>11</v>
      </c>
      <c r="D51" s="95" t="str">
        <f>'4.0 Presp Conta y Finz'!D24</f>
        <v>X</v>
      </c>
      <c r="E51" s="95">
        <f>'4.0 Presp Conta y Finz'!E24</f>
        <v>0</v>
      </c>
      <c r="F51" s="93" t="e">
        <f t="shared" si="7"/>
        <v>#VALUE!</v>
      </c>
      <c r="G51" s="19"/>
      <c r="H51" s="23"/>
      <c r="I51" s="1">
        <v>1</v>
      </c>
      <c r="J51" s="1">
        <v>2</v>
      </c>
      <c r="K51" s="1">
        <v>4</v>
      </c>
      <c r="L51" s="21">
        <v>5</v>
      </c>
    </row>
    <row r="52" spans="2:12" ht="15" customHeight="1" x14ac:dyDescent="0.3">
      <c r="B52" s="2" t="str">
        <f>'4.0 Presp Conta y Finz'!C25</f>
        <v>¿Se encuentran  actualizados sus libros contables? Colocar en comentarios a qué fecha</v>
      </c>
      <c r="C52" s="17">
        <f t="shared" ref="C52" si="12">C51+1</f>
        <v>12</v>
      </c>
      <c r="D52" s="95" t="str">
        <f>'4.0 Presp Conta y Finz'!D25</f>
        <v>X</v>
      </c>
      <c r="E52" s="95">
        <f>'4.0 Presp Conta y Finz'!E25</f>
        <v>0</v>
      </c>
      <c r="F52" s="93" t="e">
        <f t="shared" si="7"/>
        <v>#VALUE!</v>
      </c>
      <c r="G52" s="19"/>
      <c r="H52" s="23"/>
      <c r="I52" s="1">
        <v>1</v>
      </c>
      <c r="J52" s="1">
        <v>2</v>
      </c>
      <c r="K52" s="1">
        <v>4</v>
      </c>
      <c r="L52" s="21">
        <v>5</v>
      </c>
    </row>
    <row r="53" spans="2:12" ht="15" customHeight="1" x14ac:dyDescent="0.3">
      <c r="B53" s="2" t="str">
        <f>'4.0 Presp Conta y Finz'!C26</f>
        <v>¿Cuénta con sistema contable?</v>
      </c>
      <c r="C53" s="17">
        <v>13</v>
      </c>
      <c r="D53" s="95" t="str">
        <f>'4.0 Presp Conta y Finz'!D26</f>
        <v>X</v>
      </c>
      <c r="E53" s="95">
        <f>'4.0 Presp Conta y Finz'!E26</f>
        <v>0</v>
      </c>
      <c r="F53" s="93" t="e">
        <f t="shared" si="7"/>
        <v>#VALUE!</v>
      </c>
      <c r="G53" s="19"/>
      <c r="H53" s="23"/>
      <c r="I53" s="1">
        <v>1</v>
      </c>
      <c r="J53" s="1">
        <v>2</v>
      </c>
      <c r="K53" s="1">
        <v>4</v>
      </c>
      <c r="L53" s="21">
        <v>5</v>
      </c>
    </row>
    <row r="54" spans="2:12" ht="15" customHeight="1" x14ac:dyDescent="0.3">
      <c r="B54" s="2" t="str">
        <f>'4.0 Presp Conta y Finz'!C27</f>
        <v>¿Están sus estados financieron cuadrados e impresos? Colocar en comentarios  a qué fecha ?</v>
      </c>
      <c r="C54" s="17">
        <f t="shared" ref="C54" si="13">C53+1</f>
        <v>14</v>
      </c>
      <c r="D54" s="95" t="str">
        <f>'4.0 Presp Conta y Finz'!D27</f>
        <v>X</v>
      </c>
      <c r="E54" s="95">
        <f>'4.0 Presp Conta y Finz'!E27</f>
        <v>0</v>
      </c>
      <c r="F54" s="93" t="e">
        <f t="shared" si="7"/>
        <v>#VALUE!</v>
      </c>
      <c r="G54" s="19"/>
      <c r="H54" s="23"/>
      <c r="I54" s="1">
        <v>1</v>
      </c>
      <c r="J54" s="1">
        <v>2</v>
      </c>
      <c r="K54" s="1">
        <v>4</v>
      </c>
      <c r="L54" s="21">
        <v>5</v>
      </c>
    </row>
    <row r="55" spans="2:12" ht="15" customHeight="1" x14ac:dyDescent="0.3">
      <c r="B55" s="2" t="str">
        <f>'4.0 Presp Conta y Finz'!C28</f>
        <v>¿Los voucher se encuentran debidamente archivados con sus documentos de soporte de gasto?</v>
      </c>
      <c r="C55" s="17">
        <v>15</v>
      </c>
      <c r="D55" s="95" t="str">
        <f>'4.0 Presp Conta y Finz'!D28</f>
        <v>X</v>
      </c>
      <c r="E55" s="95">
        <f>'4.0 Presp Conta y Finz'!E28</f>
        <v>0</v>
      </c>
      <c r="F55" s="93" t="e">
        <f t="shared" si="7"/>
        <v>#VALUE!</v>
      </c>
      <c r="G55" s="19"/>
      <c r="H55" s="23"/>
      <c r="I55" s="1">
        <v>1</v>
      </c>
      <c r="J55" s="1">
        <v>2</v>
      </c>
      <c r="K55" s="1">
        <v>4</v>
      </c>
      <c r="L55" s="21">
        <v>5</v>
      </c>
    </row>
    <row r="56" spans="2:12" ht="15" customHeight="1" x14ac:dyDescent="0.3">
      <c r="B56" s="2" t="str">
        <f>'4.0 Presp Conta y Finz'!C29</f>
        <v>¿Los ingresos por donacion están debidamente registrados y documentados?</v>
      </c>
      <c r="C56" s="17">
        <f t="shared" ref="C56" si="14">C55+1</f>
        <v>16</v>
      </c>
      <c r="D56" s="95" t="str">
        <f>'4.0 Presp Conta y Finz'!D29</f>
        <v>X</v>
      </c>
      <c r="E56" s="95">
        <f>'4.0 Presp Conta y Finz'!E29</f>
        <v>0</v>
      </c>
      <c r="F56" s="93" t="e">
        <f t="shared" si="7"/>
        <v>#VALUE!</v>
      </c>
      <c r="G56" s="19"/>
      <c r="H56" s="23"/>
      <c r="I56" s="1">
        <v>1</v>
      </c>
      <c r="J56" s="1">
        <v>2</v>
      </c>
      <c r="K56" s="1">
        <v>4</v>
      </c>
      <c r="L56" s="21">
        <v>5</v>
      </c>
    </row>
    <row r="57" spans="2:12" ht="15" customHeight="1" x14ac:dyDescent="0.3">
      <c r="B57" s="2" t="str">
        <f>'4.0 Presp Conta y Finz'!C30</f>
        <v>¿La contabilidad de la insititucion se maneja por proyecto?</v>
      </c>
      <c r="C57" s="17">
        <v>17</v>
      </c>
      <c r="D57" s="95" t="str">
        <f>'4.0 Presp Conta y Finz'!D30</f>
        <v>X</v>
      </c>
      <c r="E57" s="95">
        <f>'4.0 Presp Conta y Finz'!E30</f>
        <v>0</v>
      </c>
      <c r="F57" s="93" t="e">
        <f t="shared" si="7"/>
        <v>#VALUE!</v>
      </c>
      <c r="G57" s="19"/>
      <c r="H57" s="23"/>
      <c r="I57" s="1">
        <v>1</v>
      </c>
      <c r="J57" s="1">
        <v>2</v>
      </c>
      <c r="K57" s="1">
        <v>4</v>
      </c>
      <c r="L57" s="21">
        <v>5</v>
      </c>
    </row>
    <row r="58" spans="2:12" ht="15" customHeight="1" x14ac:dyDescent="0.3">
      <c r="B58" s="2" t="str">
        <f>'4.0 Presp Conta y Finz'!C31</f>
        <v>¿El sistema contable les permite generar reportes de contabilidad consolidada por todos los proyectos que lleva la organización?</v>
      </c>
      <c r="C58" s="17">
        <f t="shared" ref="C58:C70" si="15">C57+1</f>
        <v>18</v>
      </c>
      <c r="D58" s="95" t="str">
        <f>'4.0 Presp Conta y Finz'!D31</f>
        <v>X</v>
      </c>
      <c r="E58" s="95">
        <f>'4.0 Presp Conta y Finz'!E31</f>
        <v>0</v>
      </c>
      <c r="F58" s="93" t="e">
        <f t="shared" si="7"/>
        <v>#VALUE!</v>
      </c>
      <c r="G58" s="19"/>
      <c r="H58" s="23"/>
      <c r="I58" s="1">
        <v>1</v>
      </c>
      <c r="J58" s="1">
        <v>2</v>
      </c>
      <c r="K58" s="1">
        <v>4</v>
      </c>
      <c r="L58" s="21">
        <v>5</v>
      </c>
    </row>
    <row r="59" spans="2:12" ht="15" customHeight="1" x14ac:dyDescent="0.3">
      <c r="B59" s="2" t="str">
        <f>'4.0 Presp Conta y Finz'!C32</f>
        <v>¿Hacen préstamos entre proyectos?</v>
      </c>
      <c r="C59" s="17">
        <f t="shared" si="15"/>
        <v>19</v>
      </c>
      <c r="D59" s="95">
        <f>'4.0 Presp Conta y Finz'!D32</f>
        <v>0</v>
      </c>
      <c r="E59" s="95" t="str">
        <f>'4.0 Presp Conta y Finz'!E32</f>
        <v>X</v>
      </c>
      <c r="F59" s="93">
        <f t="shared" si="7"/>
        <v>0</v>
      </c>
      <c r="G59" s="19"/>
      <c r="H59" s="23"/>
      <c r="I59" s="1">
        <v>1</v>
      </c>
      <c r="J59" s="1">
        <v>2</v>
      </c>
      <c r="K59" s="1">
        <v>4</v>
      </c>
      <c r="L59" s="21">
        <v>5</v>
      </c>
    </row>
    <row r="60" spans="2:12" ht="15" customHeight="1" x14ac:dyDescent="0.3">
      <c r="B60" s="2" t="str">
        <f>'4.0 Presp Conta y Finz'!C33</f>
        <v>¿Tienen cuentas por cobrar de más de 6 meses?</v>
      </c>
      <c r="C60" s="17">
        <f t="shared" si="15"/>
        <v>20</v>
      </c>
      <c r="D60" s="95">
        <f>'4.0 Presp Conta y Finz'!D33</f>
        <v>0</v>
      </c>
      <c r="E60" s="95" t="str">
        <f>'4.0 Presp Conta y Finz'!E33</f>
        <v>X</v>
      </c>
      <c r="F60" s="93">
        <f t="shared" si="7"/>
        <v>0</v>
      </c>
      <c r="G60" s="19"/>
      <c r="H60" s="23"/>
      <c r="I60" s="1">
        <v>1</v>
      </c>
      <c r="J60" s="1">
        <v>2</v>
      </c>
      <c r="K60" s="1">
        <v>4</v>
      </c>
      <c r="L60" s="21">
        <v>5</v>
      </c>
    </row>
    <row r="61" spans="2:12" ht="15" customHeight="1" x14ac:dyDescent="0.3">
      <c r="B61" s="2" t="str">
        <f>'4.0 Presp Conta y Finz'!C34</f>
        <v>¿Tienen cuentas por pagar de más de 6 meses?</v>
      </c>
      <c r="C61" s="17">
        <f t="shared" si="15"/>
        <v>21</v>
      </c>
      <c r="D61" s="95">
        <f>'4.0 Presp Conta y Finz'!D34</f>
        <v>0</v>
      </c>
      <c r="E61" s="95" t="str">
        <f>'4.0 Presp Conta y Finz'!E34</f>
        <v>X</v>
      </c>
      <c r="F61" s="93">
        <f t="shared" si="7"/>
        <v>0</v>
      </c>
      <c r="G61" s="19"/>
      <c r="H61" s="23"/>
      <c r="I61" s="1">
        <v>1</v>
      </c>
      <c r="J61" s="1">
        <v>2</v>
      </c>
      <c r="K61" s="1">
        <v>4</v>
      </c>
      <c r="L61" s="21">
        <v>5</v>
      </c>
    </row>
    <row r="62" spans="2:12" ht="15" customHeight="1" x14ac:dyDescent="0.3">
      <c r="B62" s="2" t="str">
        <f>'4.0 Presp Conta y Finz'!C35</f>
        <v>¿La organización tiene la práctica de realizar conciliaciones bancarias mensuales?</v>
      </c>
      <c r="C62" s="17">
        <f t="shared" si="15"/>
        <v>22</v>
      </c>
      <c r="D62" s="95" t="str">
        <f>'4.0 Presp Conta y Finz'!D35</f>
        <v>X</v>
      </c>
      <c r="E62" s="95">
        <f>'4.0 Presp Conta y Finz'!E35</f>
        <v>0</v>
      </c>
      <c r="F62" s="93" t="e">
        <f t="shared" si="7"/>
        <v>#VALUE!</v>
      </c>
      <c r="G62" s="19"/>
      <c r="H62" s="23"/>
      <c r="I62" s="1">
        <v>1</v>
      </c>
      <c r="J62" s="1">
        <v>2</v>
      </c>
      <c r="K62" s="1">
        <v>4</v>
      </c>
      <c r="L62" s="21">
        <v>5</v>
      </c>
    </row>
    <row r="63" spans="2:12" ht="15" customHeight="1" x14ac:dyDescent="0.3">
      <c r="B63" s="2" t="str">
        <f>'4.0 Presp Conta y Finz'!C36</f>
        <v>¿Los cheques que se emiten tiene la proteccion de -NO NEGOCIABLE-?</v>
      </c>
      <c r="C63" s="17">
        <f t="shared" si="15"/>
        <v>23</v>
      </c>
      <c r="D63" s="95" t="str">
        <f>'4.0 Presp Conta y Finz'!D36</f>
        <v>X</v>
      </c>
      <c r="E63" s="95">
        <f>'4.0 Presp Conta y Finz'!E36</f>
        <v>0</v>
      </c>
      <c r="F63" s="93" t="e">
        <f t="shared" si="7"/>
        <v>#VALUE!</v>
      </c>
      <c r="G63" s="19"/>
      <c r="H63" s="23"/>
      <c r="I63" s="1">
        <v>1</v>
      </c>
      <c r="J63" s="1">
        <v>2</v>
      </c>
      <c r="K63" s="1">
        <v>4</v>
      </c>
      <c r="L63" s="21">
        <v>5</v>
      </c>
    </row>
    <row r="64" spans="2:12" ht="15" customHeight="1" x14ac:dyDescent="0.3">
      <c r="B64" s="2" t="str">
        <f>'4.0 Presp Conta y Finz'!C37</f>
        <v>¿El contador (en funciones) de la organización es el mismo que esta inscrito ante la SAT?</v>
      </c>
      <c r="C64" s="17">
        <f t="shared" si="15"/>
        <v>24</v>
      </c>
      <c r="D64" s="95" t="str">
        <f>'4.0 Presp Conta y Finz'!D37</f>
        <v>X</v>
      </c>
      <c r="E64" s="95">
        <f>'4.0 Presp Conta y Finz'!E37</f>
        <v>0</v>
      </c>
      <c r="F64" s="93" t="e">
        <f t="shared" si="7"/>
        <v>#VALUE!</v>
      </c>
      <c r="G64" s="19"/>
      <c r="H64" s="23"/>
      <c r="I64" s="1">
        <v>1</v>
      </c>
      <c r="J64" s="1">
        <v>2</v>
      </c>
      <c r="K64" s="1">
        <v>4</v>
      </c>
      <c r="L64" s="21">
        <v>5</v>
      </c>
    </row>
    <row r="65" spans="2:13" ht="15" customHeight="1" x14ac:dyDescent="0.3">
      <c r="B65" s="2" t="str">
        <f>'4.0 Presp Conta y Finz'!C38</f>
        <v>¿Utilizan recibos corrientes para soportar gastos?</v>
      </c>
      <c r="C65" s="17">
        <f t="shared" si="15"/>
        <v>25</v>
      </c>
      <c r="D65" s="95" t="str">
        <f>'4.0 Presp Conta y Finz'!D38</f>
        <v>X</v>
      </c>
      <c r="E65" s="95">
        <f>'4.0 Presp Conta y Finz'!E38</f>
        <v>0</v>
      </c>
      <c r="F65" s="93" t="e">
        <f t="shared" si="7"/>
        <v>#VALUE!</v>
      </c>
      <c r="G65" s="19"/>
      <c r="H65" s="23"/>
      <c r="I65" s="1">
        <v>1</v>
      </c>
      <c r="J65" s="1">
        <v>2</v>
      </c>
      <c r="K65" s="1">
        <v>4</v>
      </c>
      <c r="L65" s="21">
        <v>5</v>
      </c>
    </row>
    <row r="66" spans="2:13" ht="15" customHeight="1" x14ac:dyDescent="0.3">
      <c r="B66" s="2" t="str">
        <f>'4.0 Presp Conta y Finz'!C39</f>
        <v>¿Utilizan planillas para soportar gastos?</v>
      </c>
      <c r="C66" s="17">
        <f t="shared" si="15"/>
        <v>26</v>
      </c>
      <c r="D66" s="95">
        <f>'4.0 Presp Conta y Finz'!D39</f>
        <v>0</v>
      </c>
      <c r="E66" s="95" t="str">
        <f>'4.0 Presp Conta y Finz'!E39</f>
        <v>X</v>
      </c>
      <c r="F66" s="93">
        <f t="shared" si="7"/>
        <v>0</v>
      </c>
      <c r="G66" s="19"/>
      <c r="H66" s="23"/>
      <c r="I66" s="1">
        <v>1</v>
      </c>
      <c r="J66" s="1">
        <v>2</v>
      </c>
      <c r="K66" s="1">
        <v>4</v>
      </c>
      <c r="L66" s="21">
        <v>5</v>
      </c>
    </row>
    <row r="67" spans="2:13" ht="15" customHeight="1" x14ac:dyDescent="0.3">
      <c r="B67" s="2" t="str">
        <f>'4.0 Presp Conta y Finz'!C40</f>
        <v>¿Sus documentos de control cuentan con las firmas de elaborado, revisado y autorizado?</v>
      </c>
      <c r="C67" s="17">
        <f t="shared" si="15"/>
        <v>27</v>
      </c>
      <c r="D67" s="95" t="str">
        <f>'4.0 Presp Conta y Finz'!D40</f>
        <v>X</v>
      </c>
      <c r="E67" s="95">
        <f>'4.0 Presp Conta y Finz'!E40</f>
        <v>0</v>
      </c>
      <c r="F67" s="93" t="e">
        <f t="shared" si="7"/>
        <v>#VALUE!</v>
      </c>
      <c r="G67" s="19"/>
      <c r="H67" s="23"/>
      <c r="I67" s="1">
        <v>1</v>
      </c>
      <c r="J67" s="1">
        <v>2</v>
      </c>
      <c r="K67" s="1">
        <v>4</v>
      </c>
      <c r="L67" s="21">
        <v>5</v>
      </c>
    </row>
    <row r="68" spans="2:13" ht="15" customHeight="1" x14ac:dyDescent="0.3">
      <c r="B68" s="2" t="str">
        <f>'4.0 Presp Conta y Finz'!C41</f>
        <v>¿Se realiza una nòmina de empleados de manera mensual / tiene claramente identificados los descuentos y pagos adicionales?</v>
      </c>
      <c r="C68" s="17">
        <f t="shared" si="15"/>
        <v>28</v>
      </c>
      <c r="D68" s="95" t="str">
        <f>'4.0 Presp Conta y Finz'!D41</f>
        <v>X</v>
      </c>
      <c r="E68" s="95">
        <f>'4.0 Presp Conta y Finz'!E41</f>
        <v>0</v>
      </c>
      <c r="F68" s="93" t="e">
        <f t="shared" si="7"/>
        <v>#VALUE!</v>
      </c>
      <c r="G68" s="19"/>
      <c r="H68" s="23"/>
      <c r="I68" s="1">
        <v>1</v>
      </c>
      <c r="J68" s="1">
        <v>2</v>
      </c>
      <c r="K68" s="1">
        <v>4</v>
      </c>
      <c r="L68" s="21">
        <v>5</v>
      </c>
    </row>
    <row r="69" spans="2:13" ht="15" customHeight="1" x14ac:dyDescent="0.3">
      <c r="B69" s="2" t="str">
        <f>'4.0 Presp Conta y Finz'!C42</f>
        <v>¿Todos los descuentos hechos a la nómina se han pagado en tiempo?</v>
      </c>
      <c r="C69" s="17">
        <f t="shared" si="15"/>
        <v>29</v>
      </c>
      <c r="D69" s="95" t="str">
        <f>'4.0 Presp Conta y Finz'!D42</f>
        <v>X</v>
      </c>
      <c r="E69" s="95">
        <f>'4.0 Presp Conta y Finz'!E42</f>
        <v>0</v>
      </c>
      <c r="F69" s="93" t="e">
        <f t="shared" si="7"/>
        <v>#VALUE!</v>
      </c>
      <c r="G69" s="19"/>
      <c r="H69" s="23"/>
      <c r="I69" s="1">
        <v>1</v>
      </c>
      <c r="J69" s="1">
        <v>2</v>
      </c>
      <c r="K69" s="1">
        <v>4</v>
      </c>
      <c r="L69" s="21">
        <v>5</v>
      </c>
    </row>
    <row r="70" spans="2:13" ht="15" customHeight="1" thickBot="1" x14ac:dyDescent="0.35">
      <c r="B70" s="2" t="str">
        <f>'4.0 Presp Conta y Finz'!C43</f>
        <v>¿Todos los activos de la institución se encuentran debidamente registrados en la contabilidad y se realizan las depreciaciones correspondientes?</v>
      </c>
      <c r="C70" s="17">
        <f t="shared" si="15"/>
        <v>30</v>
      </c>
      <c r="D70" s="95" t="str">
        <f>'4.0 Presp Conta y Finz'!D43</f>
        <v>X</v>
      </c>
      <c r="E70" s="95">
        <f>'4.0 Presp Conta y Finz'!E43</f>
        <v>0</v>
      </c>
      <c r="F70" s="93" t="e">
        <f t="shared" si="7"/>
        <v>#VALUE!</v>
      </c>
      <c r="G70" s="19"/>
      <c r="H70" s="23"/>
      <c r="I70" s="1">
        <v>1</v>
      </c>
      <c r="J70" s="1">
        <v>2</v>
      </c>
      <c r="K70" s="1">
        <v>4</v>
      </c>
      <c r="L70" s="21">
        <v>5</v>
      </c>
    </row>
    <row r="71" spans="2:13" s="42" customFormat="1" ht="22.5" customHeight="1" thickBot="1" x14ac:dyDescent="0.5">
      <c r="B71" s="38" t="str">
        <f>'5.0 Fiscal'!C13</f>
        <v>5.0 Fiscal</v>
      </c>
      <c r="C71" s="34"/>
      <c r="D71" s="35"/>
      <c r="E71" s="35"/>
      <c r="F71" s="86" t="e">
        <f>F72+F73+F74+F75+F76+F77+F78+F79+F80+F81</f>
        <v>#VALUE!</v>
      </c>
      <c r="G71" s="39"/>
      <c r="H71" s="40"/>
      <c r="I71" s="36">
        <f>SUM(I72:I81)</f>
        <v>10</v>
      </c>
      <c r="J71" s="36">
        <f>SUM(J72:J81)</f>
        <v>20</v>
      </c>
      <c r="K71" s="36">
        <f>SUM(K72:K81)</f>
        <v>40</v>
      </c>
      <c r="L71" s="36">
        <f>SUM(L72:L81)</f>
        <v>50</v>
      </c>
      <c r="M71" s="37">
        <f>L71/L82</f>
        <v>0.15873015873015872</v>
      </c>
    </row>
    <row r="72" spans="2:13" ht="15" customHeight="1" x14ac:dyDescent="0.3">
      <c r="B72" s="2" t="str">
        <f>'5.0 Fiscal'!C14</f>
        <v>¿Conoce cuales son las obligaciones tributarias  que le aplican  a su organización?</v>
      </c>
      <c r="C72" s="17">
        <v>1</v>
      </c>
      <c r="D72" s="98" t="str">
        <f>'5.0 Fiscal'!D14</f>
        <v>X</v>
      </c>
      <c r="E72" s="98">
        <f>'5.0 Fiscal'!E14</f>
        <v>0</v>
      </c>
      <c r="F72" s="87" t="e">
        <f>2*D72</f>
        <v>#VALUE!</v>
      </c>
      <c r="G72" s="18"/>
      <c r="H72" s="23"/>
      <c r="I72" s="1">
        <v>1</v>
      </c>
      <c r="J72" s="1">
        <v>2</v>
      </c>
      <c r="K72" s="1">
        <v>4</v>
      </c>
      <c r="L72" s="21">
        <v>5</v>
      </c>
    </row>
    <row r="73" spans="2:13" ht="15" customHeight="1" x14ac:dyDescent="0.3">
      <c r="B73" s="2" t="str">
        <f>'5.0 Fiscal'!C15</f>
        <v>¿Conoce el formulario Intendencia de Verificación Especial -IVE- de la Súper Intendencia de Bancos ? Si su respuesta es positiva, colocar en comentarios ¿Cuándo fue la última vez que actualizó el formulario ?</v>
      </c>
      <c r="C73" s="17">
        <f>C72+1</f>
        <v>2</v>
      </c>
      <c r="D73" s="95" t="str">
        <f>'5.0 Fiscal'!D15</f>
        <v>X</v>
      </c>
      <c r="E73" s="95">
        <f>'5.0 Fiscal'!E15</f>
        <v>0</v>
      </c>
      <c r="F73" s="88" t="e">
        <f>2*D73</f>
        <v>#VALUE!</v>
      </c>
      <c r="G73" s="19"/>
      <c r="H73" s="23"/>
      <c r="I73" s="1">
        <v>1</v>
      </c>
      <c r="J73" s="1">
        <v>2</v>
      </c>
      <c r="K73" s="1">
        <v>4</v>
      </c>
      <c r="L73" s="21">
        <v>5</v>
      </c>
    </row>
    <row r="74" spans="2:13" ht="15" customHeight="1" x14ac:dyDescent="0.3">
      <c r="B74" s="2" t="str">
        <f>'5.0 Fiscal'!C16</f>
        <v>¿Cuenta la organización con RTU Actualizado?</v>
      </c>
      <c r="C74" s="17">
        <f t="shared" ref="C74:C75" si="16">C73+1</f>
        <v>3</v>
      </c>
      <c r="D74" s="95" t="str">
        <f>'5.0 Fiscal'!D16</f>
        <v>X</v>
      </c>
      <c r="E74" s="95">
        <f>'5.0 Fiscal'!E16</f>
        <v>0</v>
      </c>
      <c r="F74" s="88" t="e">
        <f t="shared" ref="F74:F81" si="17">2*D74</f>
        <v>#VALUE!</v>
      </c>
      <c r="G74" s="19"/>
      <c r="H74" s="23"/>
      <c r="I74" s="1">
        <v>1</v>
      </c>
      <c r="J74" s="1">
        <v>2</v>
      </c>
      <c r="K74" s="1">
        <v>4</v>
      </c>
      <c r="L74" s="21">
        <v>5</v>
      </c>
    </row>
    <row r="75" spans="2:13" ht="15" customHeight="1" x14ac:dyDescent="0.3">
      <c r="B75" s="2" t="str">
        <f>'5.0 Fiscal'!C17</f>
        <v>¿Tienen omisos en la SAT que no les permite actualizar su RTU?</v>
      </c>
      <c r="C75" s="17">
        <f t="shared" si="16"/>
        <v>4</v>
      </c>
      <c r="D75" s="95">
        <f>'5.0 Fiscal'!D17</f>
        <v>0</v>
      </c>
      <c r="E75" s="95" t="str">
        <f>'5.0 Fiscal'!E17</f>
        <v>X</v>
      </c>
      <c r="F75" s="88">
        <f t="shared" si="17"/>
        <v>0</v>
      </c>
      <c r="G75" s="19"/>
      <c r="H75" s="23"/>
      <c r="I75" s="1">
        <v>1</v>
      </c>
      <c r="J75" s="1">
        <v>2</v>
      </c>
      <c r="K75" s="1">
        <v>4</v>
      </c>
      <c r="L75" s="21">
        <v>5</v>
      </c>
    </row>
    <row r="76" spans="2:13" ht="15" customHeight="1" x14ac:dyDescent="0.3">
      <c r="B76" s="2" t="str">
        <f>'5.0 Fiscal'!C18</f>
        <v>¿En que año presentó la última declaración Jurada?</v>
      </c>
      <c r="C76" s="17">
        <f t="shared" ref="C76:C81" si="18">C75+1</f>
        <v>5</v>
      </c>
      <c r="D76" s="95" t="str">
        <f>'5.0 Fiscal'!D18</f>
        <v>X</v>
      </c>
      <c r="E76" s="95">
        <f>'5.0 Fiscal'!E18</f>
        <v>0</v>
      </c>
      <c r="F76" s="88" t="e">
        <f t="shared" si="17"/>
        <v>#VALUE!</v>
      </c>
      <c r="G76" s="19"/>
      <c r="H76" s="23"/>
      <c r="I76" s="1">
        <v>1</v>
      </c>
      <c r="J76" s="1">
        <v>2</v>
      </c>
      <c r="K76" s="1">
        <v>4</v>
      </c>
      <c r="L76" s="21">
        <v>5</v>
      </c>
    </row>
    <row r="77" spans="2:13" ht="15" customHeight="1" x14ac:dyDescent="0.3">
      <c r="B77" s="2" t="str">
        <f>'5.0 Fiscal'!C19</f>
        <v>¿Cuenta la organización con Exención de impuesto al valor agregado -IVA-?</v>
      </c>
      <c r="C77" s="17">
        <f t="shared" si="18"/>
        <v>6</v>
      </c>
      <c r="D77" s="95" t="str">
        <f>'5.0 Fiscal'!D19</f>
        <v>X</v>
      </c>
      <c r="E77" s="95">
        <f>'5.0 Fiscal'!E19</f>
        <v>0</v>
      </c>
      <c r="F77" s="88" t="e">
        <f t="shared" si="17"/>
        <v>#VALUE!</v>
      </c>
      <c r="G77" s="19"/>
      <c r="H77" s="23"/>
      <c r="I77" s="1">
        <v>1</v>
      </c>
      <c r="J77" s="1">
        <v>2</v>
      </c>
      <c r="K77" s="1">
        <v>4</v>
      </c>
      <c r="L77" s="21">
        <v>5</v>
      </c>
    </row>
    <row r="78" spans="2:13" ht="15" customHeight="1" x14ac:dyDescent="0.3">
      <c r="B78" s="2" t="str">
        <f>'5.0 Fiscal'!C20</f>
        <v>¿La organización realiza las retenciones a aquellos proveedores que lo requiera?</v>
      </c>
      <c r="C78" s="17">
        <f t="shared" si="18"/>
        <v>7</v>
      </c>
      <c r="D78" s="95" t="str">
        <f>'5.0 Fiscal'!D20</f>
        <v>X</v>
      </c>
      <c r="E78" s="95">
        <f>'5.0 Fiscal'!E20</f>
        <v>0</v>
      </c>
      <c r="F78" s="88" t="e">
        <f t="shared" si="17"/>
        <v>#VALUE!</v>
      </c>
      <c r="G78" s="19"/>
      <c r="H78" s="23"/>
      <c r="I78" s="1">
        <v>1</v>
      </c>
      <c r="J78" s="1">
        <v>2</v>
      </c>
      <c r="K78" s="1">
        <v>4</v>
      </c>
      <c r="L78" s="21">
        <v>5</v>
      </c>
    </row>
    <row r="79" spans="2:13" ht="15" customHeight="1" x14ac:dyDescent="0.3">
      <c r="B79" s="2" t="str">
        <f>'5.0 Fiscal'!C21</f>
        <v>¿La organización cumple con realizar los pagos de las retenciones?</v>
      </c>
      <c r="C79" s="17">
        <f t="shared" si="18"/>
        <v>8</v>
      </c>
      <c r="D79" s="95" t="str">
        <f>'5.0 Fiscal'!D21</f>
        <v>X</v>
      </c>
      <c r="E79" s="95">
        <f>'5.0 Fiscal'!E21</f>
        <v>0</v>
      </c>
      <c r="F79" s="88" t="e">
        <f t="shared" si="17"/>
        <v>#VALUE!</v>
      </c>
      <c r="G79" s="19"/>
      <c r="H79" s="23"/>
      <c r="I79" s="1">
        <v>1</v>
      </c>
      <c r="J79" s="1">
        <v>2</v>
      </c>
      <c r="K79" s="1">
        <v>4</v>
      </c>
      <c r="L79" s="21">
        <v>5</v>
      </c>
    </row>
    <row r="80" spans="2:13" ht="15" customHeight="1" x14ac:dyDescent="0.3">
      <c r="B80" s="2" t="str">
        <f>'5.0 Fiscal'!C22</f>
        <v>¿Cuenta con recibos de donación autorizados por la SAT?</v>
      </c>
      <c r="C80" s="17">
        <f t="shared" si="18"/>
        <v>9</v>
      </c>
      <c r="D80" s="95" t="str">
        <f>'5.0 Fiscal'!D22</f>
        <v>X</v>
      </c>
      <c r="E80" s="95">
        <f>'5.0 Fiscal'!E22</f>
        <v>0</v>
      </c>
      <c r="F80" s="88" t="e">
        <f t="shared" si="17"/>
        <v>#VALUE!</v>
      </c>
      <c r="G80" s="19"/>
      <c r="H80" s="23"/>
      <c r="I80" s="1">
        <v>1</v>
      </c>
      <c r="J80" s="1">
        <v>2</v>
      </c>
      <c r="K80" s="1">
        <v>4</v>
      </c>
      <c r="L80" s="21">
        <v>5</v>
      </c>
    </row>
    <row r="81" spans="2:13" ht="15" customHeight="1" thickBot="1" x14ac:dyDescent="0.35">
      <c r="B81" s="65" t="str">
        <f>'5.0 Fiscal'!C23</f>
        <v>¿Cuenta con autorización para la emisión de facturas especiales?</v>
      </c>
      <c r="C81" s="17">
        <f t="shared" si="18"/>
        <v>10</v>
      </c>
      <c r="D81" s="99">
        <f>'5.0 Fiscal'!D23</f>
        <v>0</v>
      </c>
      <c r="E81" s="99" t="str">
        <f>'5.0 Fiscal'!E23</f>
        <v>X</v>
      </c>
      <c r="F81" s="88">
        <f t="shared" si="17"/>
        <v>0</v>
      </c>
      <c r="G81" s="20"/>
      <c r="H81" s="23"/>
      <c r="I81" s="1">
        <v>1</v>
      </c>
      <c r="J81" s="1">
        <v>2</v>
      </c>
      <c r="K81" s="1">
        <v>4</v>
      </c>
      <c r="L81" s="21">
        <v>5</v>
      </c>
    </row>
    <row r="82" spans="2:13" s="42" customFormat="1" ht="22.5" customHeight="1" thickBot="1" x14ac:dyDescent="0.5">
      <c r="B82" s="45" t="s">
        <v>29</v>
      </c>
      <c r="C82" s="46"/>
      <c r="D82" s="47"/>
      <c r="E82" s="47"/>
      <c r="F82" s="86" t="e">
        <f>F71+F40+F32+F22+F14</f>
        <v>#VALUE!</v>
      </c>
      <c r="G82" s="45"/>
      <c r="H82" s="43"/>
      <c r="L82" s="44">
        <f>L14+L22+L32+L40+L71</f>
        <v>315</v>
      </c>
      <c r="M82" s="37">
        <f>M14+M22+M32+M40+M71</f>
        <v>0.99999999999999989</v>
      </c>
    </row>
    <row r="83" spans="2:13" ht="15" customHeight="1" thickTop="1" x14ac:dyDescent="0.3"/>
    <row r="84" spans="2:13" ht="15" customHeight="1" thickBot="1" x14ac:dyDescent="0.35">
      <c r="B84" s="31" t="s">
        <v>30</v>
      </c>
    </row>
    <row r="85" spans="2:13" ht="147" customHeight="1" thickTop="1" thickBot="1" x14ac:dyDescent="0.35">
      <c r="B85" s="156" t="e">
        <f>IF(AND(F82&gt;=1%,F82&lt;50%),B102,IF(AND(F82&gt;=50%,F82&lt;75%),B101,IF(AND(F82&gt;=75%,F82&lt;100%),B100,"")))</f>
        <v>#VALUE!</v>
      </c>
      <c r="C85" s="157"/>
      <c r="D85" s="157"/>
      <c r="E85" s="157"/>
      <c r="F85" s="157"/>
      <c r="G85" s="158"/>
      <c r="H85" s="24"/>
    </row>
    <row r="86" spans="2:13" ht="15" customHeight="1" thickTop="1" x14ac:dyDescent="0.3"/>
    <row r="100" spans="1:2" ht="126" hidden="1" customHeight="1" x14ac:dyDescent="0.3">
      <c r="A100" s="28" t="s">
        <v>24</v>
      </c>
      <c r="B100" s="62" t="s">
        <v>107</v>
      </c>
    </row>
    <row r="101" spans="1:2" ht="132" hidden="1" customHeight="1" x14ac:dyDescent="0.3">
      <c r="A101" s="29" t="s">
        <v>35</v>
      </c>
      <c r="B101" s="29" t="s">
        <v>108</v>
      </c>
    </row>
    <row r="102" spans="1:2" ht="172.5" hidden="1" customHeight="1" x14ac:dyDescent="0.3">
      <c r="A102" s="30" t="s">
        <v>36</v>
      </c>
      <c r="B102" s="30" t="s">
        <v>109</v>
      </c>
    </row>
  </sheetData>
  <dataConsolidate/>
  <mergeCells count="4">
    <mergeCell ref="B9:G9"/>
    <mergeCell ref="B10:G10"/>
    <mergeCell ref="B11:G11"/>
    <mergeCell ref="B85:G85"/>
  </mergeCells>
  <conditionalFormatting sqref="D15:D21 D23:D31 D33:D39 E50:E70 D41:D70 D72:D81">
    <cfRule type="containsText" dxfId="4" priority="15" operator="containsText" text="1">
      <formula>NOT(ISERROR(SEARCH("1",D15)))</formula>
    </cfRule>
  </conditionalFormatting>
  <conditionalFormatting sqref="E15:E21 E23:E31 E33:E39 E41:E70 E72:E81">
    <cfRule type="containsText" dxfId="3" priority="12" operator="containsText" text="5">
      <formula>NOT(ISERROR(SEARCH("5",E15)))</formula>
    </cfRule>
  </conditionalFormatting>
  <conditionalFormatting sqref="B85:G85">
    <cfRule type="containsText" dxfId="2" priority="9" operator="containsText" text="¡Felicidades, Buen trabajo!">
      <formula>NOT(ISERROR(SEARCH("¡Felicidades, Buen trabajo!",B85)))</formula>
    </cfRule>
    <cfRule type="containsText" dxfId="1" priority="10" operator="containsText" text="¡Podemos Mejorar!">
      <formula>NOT(ISERROR(SEARCH("¡Podemos Mejorar!",B85)))</formula>
    </cfRule>
    <cfRule type="containsText" dxfId="0" priority="11" operator="containsText" text="¡CUIDADO, Tenemos trabajo por hacer! ">
      <formula>NOT(ISERROR(SEARCH("¡CUIDADO, Tenemos trabajo por hacer! ",B85)))</formula>
    </cfRule>
  </conditionalFormatting>
  <conditionalFormatting sqref="D15:D21">
    <cfRule type="colorScale" priority="8">
      <colorScale>
        <cfvo type="min"/>
        <cfvo type="max"/>
        <color rgb="FFFCFCFF"/>
        <color rgb="FF63BE7B"/>
      </colorScale>
    </cfRule>
  </conditionalFormatting>
  <conditionalFormatting sqref="D15:E21">
    <cfRule type="colorScale" priority="1">
      <colorScale>
        <cfvo type="min"/>
        <cfvo type="percentile" val="50"/>
        <cfvo type="max"/>
        <color rgb="FFF8696B"/>
        <color rgb="FFFFEB84"/>
        <color rgb="FF63BE7B"/>
      </colorScale>
    </cfRule>
  </conditionalFormatting>
  <conditionalFormatting sqref="D23:E31">
    <cfRule type="colorScale" priority="5">
      <colorScale>
        <cfvo type="min"/>
        <cfvo type="percentile" val="50"/>
        <cfvo type="max"/>
        <color rgb="FFF8696B"/>
        <color rgb="FFFFEB84"/>
        <color rgb="FF63BE7B"/>
      </colorScale>
    </cfRule>
  </conditionalFormatting>
  <conditionalFormatting sqref="D33:E39">
    <cfRule type="colorScale" priority="4">
      <colorScale>
        <cfvo type="min"/>
        <cfvo type="percentile" val="50"/>
        <cfvo type="max"/>
        <color rgb="FFF8696B"/>
        <color rgb="FFFFEB84"/>
        <color rgb="FF63BE7B"/>
      </colorScale>
    </cfRule>
  </conditionalFormatting>
  <conditionalFormatting sqref="D41:E70">
    <cfRule type="colorScale" priority="3">
      <colorScale>
        <cfvo type="min"/>
        <cfvo type="percentile" val="50"/>
        <cfvo type="max"/>
        <color rgb="FFF8696B"/>
        <color rgb="FFFFEB84"/>
        <color rgb="FF63BE7B"/>
      </colorScale>
    </cfRule>
  </conditionalFormatting>
  <conditionalFormatting sqref="D72:E81">
    <cfRule type="colorScale" priority="2">
      <colorScale>
        <cfvo type="min"/>
        <cfvo type="percentile" val="50"/>
        <cfvo type="max"/>
        <color rgb="FFF8696B"/>
        <color rgb="FFFFEB84"/>
        <color rgb="FF63BE7B"/>
      </colorScale>
    </cfRule>
  </conditionalFormatting>
  <pageMargins left="0.31496062992125984" right="0.70866141732283472" top="0.74803149606299213" bottom="0.74803149606299213" header="0.31496062992125984" footer="0.31496062992125984"/>
  <pageSetup scale="7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Intrucciones</vt:lpstr>
      <vt:lpstr>Ficha Global</vt:lpstr>
      <vt:lpstr>1.0 Legal</vt:lpstr>
      <vt:lpstr>2.0 RRHH</vt:lpstr>
      <vt:lpstr>3.0 Admin</vt:lpstr>
      <vt:lpstr>4.0 Presp Conta y Finz</vt:lpstr>
      <vt:lpstr>5.0 Fiscal</vt:lpstr>
      <vt:lpstr>Resumen Punteo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Alvarado</dc:creator>
  <cp:lastModifiedBy>Lenovo</cp:lastModifiedBy>
  <cp:lastPrinted>2020-02-18T17:35:28Z</cp:lastPrinted>
  <dcterms:created xsi:type="dcterms:W3CDTF">2017-06-16T18:12:08Z</dcterms:created>
  <dcterms:modified xsi:type="dcterms:W3CDTF">2020-04-20T06:11:33Z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722020763</vt:i4>
  </property>
  <property fmtid="{D5CDD505-2E9C-101B-9397-08002B2CF9AE}" pid="3" name="_NewReviewCycle">
    <vt:lpwstr/>
  </property>
  <property fmtid="{D5CDD505-2E9C-101B-9397-08002B2CF9AE}" pid="4" name="_EmailSubject">
    <vt:lpwstr>Proyecto auditoría social REPSA</vt:lpwstr>
  </property>
  <property fmtid="{D5CDD505-2E9C-101B-9397-08002B2CF9AE}" pid="5" name="_AuthorEmail">
    <vt:lpwstr>fabiola.ochoa@oxfam.org</vt:lpwstr>
  </property>
  <property fmtid="{D5CDD505-2E9C-101B-9397-08002B2CF9AE}" pid="6" name="_AuthorEmailDisplayName">
    <vt:lpwstr>Fabiola Ochoa</vt:lpwstr>
  </property>
  <property fmtid="{D5CDD505-2E9C-101B-9397-08002B2CF9AE}" pid="7" name="_ReviewingToolsShownOnce">
    <vt:lpwstr/>
  </property>
</Properties>
</file>