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inal_Project\"/>
    </mc:Choice>
  </mc:AlternateContent>
  <xr:revisionPtr revIDLastSave="0" documentId="13_ncr:1_{8D1991DB-1835-4100-B11A-B30FDD6238CE}" xr6:coauthVersionLast="45" xr6:coauthVersionMax="45" xr10:uidLastSave="{00000000-0000-0000-0000-000000000000}"/>
  <bookViews>
    <workbookView xWindow="28680" yWindow="-120" windowWidth="29040" windowHeight="17640" activeTab="2" xr2:uid="{BE159141-1365-4A05-9151-E76E4B633357}"/>
  </bookViews>
  <sheets>
    <sheet name="Hours and FTE" sheetId="4" r:id="rId1"/>
    <sheet name="Future" sheetId="1" r:id="rId2"/>
    <sheet name="Past Predicti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2" i="2"/>
  <c r="F27" i="2" l="1"/>
  <c r="G27" i="2"/>
  <c r="H27" i="2"/>
  <c r="I27" i="2"/>
  <c r="C13" i="2"/>
  <c r="C27" i="2" s="1"/>
  <c r="D13" i="2"/>
  <c r="D27" i="2" s="1"/>
  <c r="E13" i="2"/>
  <c r="E27" i="2" s="1"/>
  <c r="F13" i="2"/>
  <c r="G13" i="2"/>
  <c r="H13" i="2"/>
  <c r="I13" i="2"/>
  <c r="B13" i="2"/>
  <c r="B27" i="2" s="1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B17" i="2"/>
  <c r="B18" i="2"/>
  <c r="B19" i="2"/>
  <c r="B20" i="2"/>
  <c r="B21" i="2"/>
  <c r="B22" i="2"/>
  <c r="B23" i="2"/>
  <c r="B24" i="2"/>
  <c r="B25" i="2"/>
  <c r="B26" i="2"/>
  <c r="B16" i="2"/>
  <c r="B3" i="4" l="1"/>
  <c r="C3" i="4" s="1"/>
  <c r="D3" i="4" s="1"/>
  <c r="D2" i="4"/>
  <c r="C2" i="4"/>
  <c r="C3" i="1"/>
  <c r="D3" i="1"/>
  <c r="E3" i="1"/>
  <c r="F3" i="1" s="1"/>
  <c r="G3" i="1" s="1"/>
  <c r="C4" i="1"/>
  <c r="D4" i="1" s="1"/>
  <c r="E4" i="1" s="1"/>
  <c r="F4" i="1" s="1"/>
  <c r="G4" i="1" s="1"/>
  <c r="C5" i="1"/>
  <c r="D5" i="1" s="1"/>
  <c r="E5" i="1" s="1"/>
  <c r="F5" i="1" s="1"/>
  <c r="G5" i="1" s="1"/>
  <c r="C6" i="1"/>
  <c r="D6" i="1"/>
  <c r="E6" i="1"/>
  <c r="F6" i="1"/>
  <c r="G6" i="1" s="1"/>
  <c r="C7" i="1"/>
  <c r="D7" i="1"/>
  <c r="E7" i="1" s="1"/>
  <c r="F7" i="1" s="1"/>
  <c r="G7" i="1" s="1"/>
  <c r="C8" i="1"/>
  <c r="D8" i="1"/>
  <c r="E8" i="1" s="1"/>
  <c r="F8" i="1" s="1"/>
  <c r="G8" i="1" s="1"/>
  <c r="C9" i="1"/>
  <c r="D9" i="1"/>
  <c r="E9" i="1"/>
  <c r="F9" i="1"/>
  <c r="G9" i="1"/>
  <c r="C10" i="1"/>
  <c r="D10" i="1"/>
  <c r="E10" i="1"/>
  <c r="F10" i="1" s="1"/>
  <c r="G10" i="1" s="1"/>
  <c r="C11" i="1"/>
  <c r="D11" i="1"/>
  <c r="E11" i="1"/>
  <c r="F11" i="1" s="1"/>
  <c r="G11" i="1" s="1"/>
  <c r="C12" i="1"/>
  <c r="D12" i="1" s="1"/>
  <c r="E12" i="1" s="1"/>
  <c r="F12" i="1" s="1"/>
  <c r="G12" i="1" s="1"/>
  <c r="C13" i="1"/>
  <c r="D13" i="1" s="1"/>
  <c r="E13" i="1" s="1"/>
  <c r="F13" i="1" s="1"/>
  <c r="G13" i="1" s="1"/>
  <c r="C14" i="1"/>
  <c r="D14" i="1"/>
  <c r="E14" i="1"/>
  <c r="F14" i="1"/>
  <c r="G14" i="1" s="1"/>
  <c r="C15" i="1"/>
  <c r="D15" i="1"/>
  <c r="E15" i="1" s="1"/>
  <c r="F15" i="1" s="1"/>
  <c r="G15" i="1" s="1"/>
  <c r="C16" i="1"/>
  <c r="D16" i="1"/>
  <c r="E16" i="1" s="1"/>
  <c r="F16" i="1" s="1"/>
  <c r="G16" i="1" s="1"/>
  <c r="C17" i="1"/>
  <c r="D17" i="1"/>
  <c r="E17" i="1"/>
  <c r="F17" i="1"/>
  <c r="G17" i="1"/>
  <c r="C18" i="1"/>
  <c r="D18" i="1" s="1"/>
  <c r="E18" i="1" s="1"/>
  <c r="F18" i="1" s="1"/>
  <c r="G18" i="1" s="1"/>
  <c r="C19" i="1"/>
  <c r="D19" i="1"/>
  <c r="E19" i="1"/>
  <c r="F19" i="1" s="1"/>
  <c r="G19" i="1" s="1"/>
  <c r="C20" i="1"/>
  <c r="D20" i="1" s="1"/>
  <c r="E20" i="1" s="1"/>
  <c r="F20" i="1" s="1"/>
  <c r="G20" i="1" s="1"/>
  <c r="C21" i="1"/>
  <c r="D21" i="1" s="1"/>
  <c r="E21" i="1" s="1"/>
  <c r="F21" i="1" s="1"/>
  <c r="G21" i="1" s="1"/>
  <c r="C22" i="1"/>
  <c r="D22" i="1"/>
  <c r="E22" i="1"/>
  <c r="F22" i="1"/>
  <c r="G22" i="1" s="1"/>
  <c r="C23" i="1"/>
  <c r="D23" i="1"/>
  <c r="E23" i="1" s="1"/>
  <c r="F23" i="1" s="1"/>
  <c r="G23" i="1" s="1"/>
  <c r="C24" i="1"/>
  <c r="D24" i="1"/>
  <c r="E24" i="1" s="1"/>
  <c r="F24" i="1" s="1"/>
  <c r="G24" i="1" s="1"/>
  <c r="C25" i="1"/>
  <c r="D25" i="1"/>
  <c r="E25" i="1"/>
  <c r="F25" i="1"/>
  <c r="G25" i="1"/>
  <c r="D2" i="1"/>
  <c r="E2" i="1" s="1"/>
  <c r="F2" i="1" s="1"/>
  <c r="G2" i="1" s="1"/>
  <c r="C2" i="1"/>
  <c r="B4" i="4" l="1"/>
  <c r="B5" i="4" l="1"/>
  <c r="C4" i="4"/>
  <c r="D4" i="4" s="1"/>
  <c r="B6" i="4" l="1"/>
  <c r="C5" i="4"/>
  <c r="D5" i="4" s="1"/>
  <c r="C6" i="4" l="1"/>
  <c r="D6" i="4" s="1"/>
  <c r="B7" i="4"/>
  <c r="C7" i="4" l="1"/>
  <c r="D7" i="4" s="1"/>
  <c r="B8" i="4"/>
  <c r="C8" i="4" l="1"/>
  <c r="D8" i="4" s="1"/>
  <c r="B9" i="4"/>
  <c r="C9" i="4" l="1"/>
  <c r="D9" i="4" s="1"/>
  <c r="B10" i="4"/>
  <c r="B11" i="4" l="1"/>
  <c r="C10" i="4"/>
  <c r="D10" i="4" s="1"/>
  <c r="B12" i="4" l="1"/>
  <c r="C11" i="4"/>
  <c r="D11" i="4" s="1"/>
  <c r="B13" i="4" l="1"/>
  <c r="C12" i="4"/>
  <c r="D12" i="4" s="1"/>
  <c r="B14" i="4" l="1"/>
  <c r="C13" i="4"/>
  <c r="D13" i="4" s="1"/>
  <c r="C14" i="4" l="1"/>
  <c r="D14" i="4" s="1"/>
  <c r="B15" i="4"/>
  <c r="C15" i="4" l="1"/>
  <c r="D15" i="4" s="1"/>
  <c r="B16" i="4"/>
  <c r="C16" i="4" l="1"/>
  <c r="D16" i="4" s="1"/>
  <c r="B17" i="4"/>
  <c r="C17" i="4" l="1"/>
  <c r="D17" i="4" s="1"/>
  <c r="B18" i="4"/>
  <c r="B19" i="4" l="1"/>
  <c r="C18" i="4"/>
  <c r="D18" i="4" s="1"/>
  <c r="B20" i="4" l="1"/>
  <c r="C19" i="4"/>
  <c r="D19" i="4" s="1"/>
  <c r="C20" i="4" l="1"/>
  <c r="D20" i="4" s="1"/>
  <c r="B21" i="4"/>
  <c r="C21" i="4" l="1"/>
  <c r="D21" i="4" s="1"/>
  <c r="B22" i="4"/>
  <c r="C22" i="4" l="1"/>
  <c r="D22" i="4" s="1"/>
  <c r="B23" i="4"/>
  <c r="C23" i="4" l="1"/>
  <c r="D23" i="4" s="1"/>
  <c r="B24" i="4"/>
  <c r="C24" i="4" l="1"/>
  <c r="D24" i="4" s="1"/>
  <c r="B25" i="4"/>
  <c r="C25" i="4" s="1"/>
  <c r="D25" i="4" s="1"/>
</calcChain>
</file>

<file path=xl/sharedStrings.xml><?xml version="1.0" encoding="utf-8"?>
<sst xmlns="http://schemas.openxmlformats.org/spreadsheetml/2006/main" count="29" uniqueCount="14">
  <si>
    <t>NN</t>
  </si>
  <si>
    <t>DL1</t>
  </si>
  <si>
    <t>DL2</t>
  </si>
  <si>
    <t>DL3</t>
  </si>
  <si>
    <t>KM</t>
  </si>
  <si>
    <t>COX</t>
  </si>
  <si>
    <t>Actual</t>
  </si>
  <si>
    <t>Units</t>
  </si>
  <si>
    <t>Hours</t>
  </si>
  <si>
    <t>FTE</t>
  </si>
  <si>
    <t>deepsurv</t>
  </si>
  <si>
    <t>Total</t>
  </si>
  <si>
    <t>% Accuracy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</si>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</sst>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'Hours and FTE'!$B$1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'Hours and FTE'!$A$2:$A$25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'Hours and FTE'!$B$2:$B$25</c:f>
              <c:numCache>
                <c:formatCode>General</c:formatCode>
                <c:ptCount val="24"/>
                <c:pt idx="0">
                  <c:v>12000</c:v>
                </c:pt>
                <c:pt idx="1">
                  <c:v>13998</c:v>
                </c:pt>
                <c:pt idx="2">
                  <c:v>14640</c:v>
                </c:pt>
                <c:pt idx="3">
                  <c:v>15427</c:v>
                </c:pt>
                <c:pt idx="4">
                  <c:v>16589</c:v>
                </c:pt>
                <c:pt idx="5">
                  <c:v>19906</c:v>
                </c:pt>
                <c:pt idx="6">
                  <c:v>24740</c:v>
                </c:pt>
                <c:pt idx="7">
                  <c:v>28839</c:v>
                </c:pt>
                <c:pt idx="8">
                  <c:v>33360</c:v>
                </c:pt>
                <c:pt idx="9">
                  <c:v>36142</c:v>
                </c:pt>
                <c:pt idx="10">
                  <c:v>37025</c:v>
                </c:pt>
                <c:pt idx="11">
                  <c:v>41364</c:v>
                </c:pt>
                <c:pt idx="12">
                  <c:v>43339</c:v>
                </c:pt>
                <c:pt idx="13">
                  <c:v>45772</c:v>
                </c:pt>
                <c:pt idx="14">
                  <c:v>49988</c:v>
                </c:pt>
                <c:pt idx="15">
                  <c:v>50709</c:v>
                </c:pt>
                <c:pt idx="16">
                  <c:v>53363</c:v>
                </c:pt>
                <c:pt idx="17">
                  <c:v>56175</c:v>
                </c:pt>
                <c:pt idx="18">
                  <c:v>57013</c:v>
                </c:pt>
                <c:pt idx="19">
                  <c:v>60240</c:v>
                </c:pt>
                <c:pt idx="20">
                  <c:v>63189</c:v>
                </c:pt>
                <c:pt idx="21">
                  <c:v>64454</c:v>
                </c:pt>
                <c:pt idx="22">
                  <c:v>68555</c:v>
                </c:pt>
                <c:pt idx="23">
                  <c:v>73116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4-41DC-BFCB-5405E607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203583"/>
        <c:axId val="1359537199"/>
      </c:lineChart>
      <c:lineChart>
        <c:grouping val="standard"/>
        <c:varyColors val="0"/>
        <c:ser>
          <c:idx val="2"/>
          <c:order val="1"/>
          <c:tx>
            <c:strRef>
              <c:f>'Hours and FTE'!$D$1</c:f>
              <c:strCache>
                <c:ptCount val="1"/>
                <c:pt idx="0">
                  <c:v>FTE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'Hours and FTE'!$A$2:$A$25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'Hours and FTE'!$D$2:$D$25</c:f>
              <c:numCache>
                <c:formatCode>General</c:formatCode>
                <c:ptCount val="24"/>
                <c:pt idx="0">
                  <c:v>58</c:v>
                </c:pt>
                <c:pt idx="1">
                  <c:v>67</c:v>
                </c:pt>
                <c:pt idx="2">
                  <c:v>70</c:v>
                </c:pt>
                <c:pt idx="3">
                  <c:v>74</c:v>
                </c:pt>
                <c:pt idx="4">
                  <c:v>79</c:v>
                </c:pt>
                <c:pt idx="5">
                  <c:v>95</c:v>
                </c:pt>
                <c:pt idx="6">
                  <c:v>118</c:v>
                </c:pt>
                <c:pt idx="7">
                  <c:v>138</c:v>
                </c:pt>
                <c:pt idx="8">
                  <c:v>159</c:v>
                </c:pt>
                <c:pt idx="9">
                  <c:v>173</c:v>
                </c:pt>
                <c:pt idx="10">
                  <c:v>177</c:v>
                </c:pt>
                <c:pt idx="11">
                  <c:v>197</c:v>
                </c:pt>
                <c:pt idx="12">
                  <c:v>207</c:v>
                </c:pt>
                <c:pt idx="13">
                  <c:v>218</c:v>
                </c:pt>
                <c:pt idx="14">
                  <c:v>239</c:v>
                </c:pt>
                <c:pt idx="15">
                  <c:v>242</c:v>
                </c:pt>
                <c:pt idx="16">
                  <c:v>255</c:v>
                </c:pt>
                <c:pt idx="17">
                  <c:v>268</c:v>
                </c:pt>
                <c:pt idx="18">
                  <c:v>272</c:v>
                </c:pt>
                <c:pt idx="19">
                  <c:v>287</c:v>
                </c:pt>
                <c:pt idx="20">
                  <c:v>301</c:v>
                </c:pt>
                <c:pt idx="21">
                  <c:v>307</c:v>
                </c:pt>
                <c:pt idx="22">
                  <c:v>327</c:v>
                </c:pt>
                <c:pt idx="23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4-41DC-BFCB-5405E607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51551"/>
        <c:axId val="1356741135"/>
      </c:lineChart>
      <c:dateAx>
        <c:axId val="12342035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7199"/>
        <c:crosses val="autoZero"/>
        <c:auto val="1"/>
        <c:lblOffset val="100"/>
        <c:baseTimeUnit val="months"/>
      </c:dateAx>
      <c:valAx>
        <c:axId val="13595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03583"/>
        <c:crosses val="autoZero"/>
        <c:crossBetween val="between"/>
      </c:valAx>
      <c:valAx>
        <c:axId val="1356741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51551"/>
        <c:crosses val="max"/>
        <c:crossBetween val="between"/>
      </c:valAx>
      <c:dateAx>
        <c:axId val="124485155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5674113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Future!$B$1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Future!$B$2:$B$25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D32-A39B-CADA78F1E20A}"/>
            </c:ext>
          </c:extLst>
        </c:ser>
        <c:ser>
          <c:idx val="1"/>
          <c:order val="1"/>
          <c:tx>
            <c:strRef>
              <c:f>Future!$C$1</c:f>
              <c:strCache>
                <c:ptCount val="1"/>
                <c:pt idx="0">
                  <c:v>DL1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Future!$C$2:$C$25</c:f>
              <c:numCache>
                <c:formatCode>General</c:formatCode>
                <c:ptCount val="2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E-4D32-A39B-CADA78F1E20A}"/>
            </c:ext>
          </c:extLst>
        </c:ser>
        <c:ser>
          <c:idx val="2"/>
          <c:order val="2"/>
          <c:tx>
            <c:strRef>
              <c:f>Future!$D$1</c:f>
              <c:strCache>
                <c:ptCount val="1"/>
                <c:pt idx="0">
                  <c:v>DL2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Future!$D$2:$D$25</c:f>
              <c:numCache>
                <c:formatCode>General</c:formatCode>
                <c:ptCount val="2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E-4D32-A39B-CADA78F1E20A}"/>
            </c:ext>
          </c:extLst>
        </c:ser>
        <c:ser>
          <c:idx val="3"/>
          <c:order val="3"/>
          <c:tx>
            <c:strRef>
              <c:f>Future!$E$1</c:f>
              <c:strCache>
                <c:ptCount val="1"/>
                <c:pt idx="0">
                  <c:v>DL3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Future!$E$2:$E$25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E-4D32-A39B-CADA78F1E20A}"/>
            </c:ext>
          </c:extLst>
        </c:ser>
        <c:ser>
          <c:idx val="4"/>
          <c:order val="4"/>
          <c:tx>
            <c:strRef>
              <c:f>Future!$F$1</c:f>
              <c:strCache>
                <c:ptCount val="1"/>
                <c:pt idx="0">
                  <c:v>KM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Future!$F$2:$F$25</c:f>
              <c:numCache>
                <c:formatCode>General</c:formatCode>
                <c:ptCount val="2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E-4D32-A39B-CADA78F1E20A}"/>
            </c:ext>
          </c:extLst>
        </c:ser>
        <c:ser>
          <c:idx val="5"/>
          <c:order val="5"/>
          <c:tx>
            <c:strRef>
              <c:f>Future!$G$1</c:f>
              <c:strCache>
                <c:ptCount val="1"/>
                <c:pt idx="0">
                  <c:v>COX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Future!$G$2:$G$25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E-4D32-A39B-CADA78F1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41311"/>
        <c:axId val="1356745295"/>
      </c:lineChart>
      <c:dateAx>
        <c:axId val="11530413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5295"/>
        <c:crosses val="autoZero"/>
        <c:auto val="1"/>
        <c:lblOffset val="100"/>
        <c:baseTimeUnit val="months"/>
      </c:dateAx>
      <c:valAx>
        <c:axId val="13567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'Past Prediction'!$B$1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Prediction'!$B$2:$B$26</c:f>
              <c:numCache>
                <c:formatCode>General</c:formatCode>
                <c:ptCount val="25"/>
                <c:pt idx="0">
                  <c:v>8451</c:v>
                </c:pt>
                <c:pt idx="1">
                  <c:v>13062</c:v>
                </c:pt>
                <c:pt idx="2">
                  <c:v>12009</c:v>
                </c:pt>
                <c:pt idx="3">
                  <c:v>7596</c:v>
                </c:pt>
                <c:pt idx="4">
                  <c:v>10193</c:v>
                </c:pt>
                <c:pt idx="5">
                  <c:v>12725</c:v>
                </c:pt>
                <c:pt idx="6">
                  <c:v>11891</c:v>
                </c:pt>
                <c:pt idx="7">
                  <c:v>12999</c:v>
                </c:pt>
                <c:pt idx="8">
                  <c:v>9544</c:v>
                </c:pt>
                <c:pt idx="9">
                  <c:v>14552</c:v>
                </c:pt>
                <c:pt idx="10">
                  <c:v>9980</c:v>
                </c:pt>
                <c:pt idx="11">
                  <c:v>123002</c:v>
                </c:pt>
                <c:pt idx="13">
                  <c:v>0</c:v>
                </c:pt>
                <c:pt idx="14" formatCode="0%">
                  <c:v>0.78643216080402012</c:v>
                </c:pt>
                <c:pt idx="15" formatCode="0%">
                  <c:v>0.79288575937841443</c:v>
                </c:pt>
                <c:pt idx="16" formatCode="0%">
                  <c:v>0.80988670083625569</c:v>
                </c:pt>
                <c:pt idx="17" formatCode="0%">
                  <c:v>0.77391747325522164</c:v>
                </c:pt>
                <c:pt idx="18" formatCode="0%">
                  <c:v>0.82795873608967585</c:v>
                </c:pt>
                <c:pt idx="19" formatCode="0%">
                  <c:v>0.85134140630226807</c:v>
                </c:pt>
                <c:pt idx="20" formatCode="0%">
                  <c:v>0.77264457439896039</c:v>
                </c:pt>
                <c:pt idx="21" formatCode="0%">
                  <c:v>0.85643694821452099</c:v>
                </c:pt>
                <c:pt idx="22" formatCode="0%">
                  <c:v>0.75500355984494893</c:v>
                </c:pt>
                <c:pt idx="23" formatCode="0%">
                  <c:v>0.81683974179062591</c:v>
                </c:pt>
                <c:pt idx="24" formatCode="0%">
                  <c:v>0.82492974045296741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3-4C09-B42F-3B8C3C2F56C3}"/>
            </c:ext>
          </c:extLst>
        </c:ser>
        <c:ser>
          <c:idx val="1"/>
          <c:order val="1"/>
          <c:tx>
            <c:strRef>
              <c:f>'Past Prediction'!$C$1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Prediction'!$C$2:$C$26</c:f>
              <c:numCache>
                <c:formatCode>General</c:formatCode>
                <c:ptCount val="25"/>
                <c:pt idx="0">
                  <c:v>5544</c:v>
                </c:pt>
                <c:pt idx="1">
                  <c:v>8570</c:v>
                </c:pt>
                <c:pt idx="2">
                  <c:v>7879</c:v>
                </c:pt>
                <c:pt idx="3">
                  <c:v>4984</c:v>
                </c:pt>
                <c:pt idx="4">
                  <c:v>6687</c:v>
                </c:pt>
                <c:pt idx="5">
                  <c:v>8349</c:v>
                </c:pt>
                <c:pt idx="6">
                  <c:v>7802</c:v>
                </c:pt>
                <c:pt idx="7">
                  <c:v>8528</c:v>
                </c:pt>
                <c:pt idx="8">
                  <c:v>6262</c:v>
                </c:pt>
                <c:pt idx="9">
                  <c:v>9547</c:v>
                </c:pt>
                <c:pt idx="10">
                  <c:v>6548</c:v>
                </c:pt>
                <c:pt idx="11">
                  <c:v>80700</c:v>
                </c:pt>
                <c:pt idx="13">
                  <c:v>0</c:v>
                </c:pt>
                <c:pt idx="14" formatCode="0%">
                  <c:v>0.51591289782244554</c:v>
                </c:pt>
                <c:pt idx="15" formatCode="0%">
                  <c:v>0.52021367002549468</c:v>
                </c:pt>
                <c:pt idx="16" formatCode="0%">
                  <c:v>0.53135958996493116</c:v>
                </c:pt>
                <c:pt idx="17" formatCode="0%">
                  <c:v>0.50779419256240443</c:v>
                </c:pt>
                <c:pt idx="18" formatCode="0%">
                  <c:v>0.54317277231743966</c:v>
                </c:pt>
                <c:pt idx="19" formatCode="0%">
                  <c:v>0.55857362681474543</c:v>
                </c:pt>
                <c:pt idx="20" formatCode="0%">
                  <c:v>0.50695256660168941</c:v>
                </c:pt>
                <c:pt idx="21" formatCode="0%">
                  <c:v>0.56186585847937809</c:v>
                </c:pt>
                <c:pt idx="22" formatCode="0%">
                  <c:v>0.49537220156633177</c:v>
                </c:pt>
                <c:pt idx="23" formatCode="0%">
                  <c:v>0.53589671625035085</c:v>
                </c:pt>
                <c:pt idx="24" formatCode="0%">
                  <c:v>0.54124648702264833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3-4C09-B42F-3B8C3C2F56C3}"/>
            </c:ext>
          </c:extLst>
        </c:ser>
        <c:ser>
          <c:idx val="2"/>
          <c:order val="2"/>
          <c:tx>
            <c:strRef>
              <c:f>'Past Prediction'!$D$1</c:f>
              <c:strCache>
                <c:ptCount val="1"/>
                <c:pt idx="0">
                  <c:v>DL1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Prediction'!$D$2:$D$26</c:f>
              <c:numCache>
                <c:formatCode>General</c:formatCode>
                <c:ptCount val="25"/>
                <c:pt idx="0">
                  <c:v>12801</c:v>
                </c:pt>
                <c:pt idx="1">
                  <c:v>19925</c:v>
                </c:pt>
                <c:pt idx="2">
                  <c:v>16133</c:v>
                </c:pt>
                <c:pt idx="3">
                  <c:v>10318</c:v>
                </c:pt>
                <c:pt idx="4">
                  <c:v>14759</c:v>
                </c:pt>
                <c:pt idx="5">
                  <c:v>16512</c:v>
                </c:pt>
                <c:pt idx="6">
                  <c:v>17533</c:v>
                </c:pt>
                <c:pt idx="7">
                  <c:v>16875</c:v>
                </c:pt>
                <c:pt idx="8">
                  <c:v>13866</c:v>
                </c:pt>
                <c:pt idx="9">
                  <c:v>18953</c:v>
                </c:pt>
                <c:pt idx="10">
                  <c:v>13605</c:v>
                </c:pt>
                <c:pt idx="11">
                  <c:v>171280</c:v>
                </c:pt>
                <c:pt idx="13">
                  <c:v>0</c:v>
                </c:pt>
                <c:pt idx="14" formatCode="0%">
                  <c:v>1.1912339475153546</c:v>
                </c:pt>
                <c:pt idx="15" formatCode="0%">
                  <c:v>1.2094816073813281</c:v>
                </c:pt>
                <c:pt idx="16" formatCode="0%">
                  <c:v>1.088009171837065</c:v>
                </c:pt>
                <c:pt idx="17" formatCode="0%">
                  <c:v>1.0512480896586858</c:v>
                </c:pt>
                <c:pt idx="18" formatCode="0%">
                  <c:v>1.1988465599870035</c:v>
                </c:pt>
                <c:pt idx="19" formatCode="0%">
                  <c:v>1.1047032849401217</c:v>
                </c:pt>
                <c:pt idx="20" formatCode="0%">
                  <c:v>1.1392462638076672</c:v>
                </c:pt>
                <c:pt idx="21" formatCode="0%">
                  <c:v>1.1118065621293978</c:v>
                </c:pt>
                <c:pt idx="22" formatCode="0%">
                  <c:v>1.096906890277668</c:v>
                </c:pt>
                <c:pt idx="23" formatCode="0%">
                  <c:v>1.0638787538591075</c:v>
                </c:pt>
                <c:pt idx="24" formatCode="0%">
                  <c:v>1.1245660439742107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3-4C09-B42F-3B8C3C2F56C3}"/>
            </c:ext>
          </c:extLst>
        </c:ser>
        <c:ser>
          <c:idx val="3"/>
          <c:order val="3"/>
          <c:tx>
            <c:strRef>
              <c:f>'Past Prediction'!$E$1</c:f>
              <c:strCache>
                <c:ptCount val="1"/>
                <c:pt idx="0">
                  <c:v>DL2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Prediction'!$E$2:$E$26</c:f>
              <c:numCache>
                <c:formatCode>General</c:formatCode>
                <c:ptCount val="25"/>
                <c:pt idx="0">
                  <c:v>11510</c:v>
                </c:pt>
                <c:pt idx="1">
                  <c:v>16985</c:v>
                </c:pt>
                <c:pt idx="2">
                  <c:v>15178</c:v>
                </c:pt>
                <c:pt idx="3">
                  <c:v>10120</c:v>
                </c:pt>
                <c:pt idx="4">
                  <c:v>13844</c:v>
                </c:pt>
                <c:pt idx="5">
                  <c:v>15792</c:v>
                </c:pt>
                <c:pt idx="6">
                  <c:v>15303</c:v>
                </c:pt>
                <c:pt idx="7">
                  <c:v>16057</c:v>
                </c:pt>
                <c:pt idx="8">
                  <c:v>14078</c:v>
                </c:pt>
                <c:pt idx="9">
                  <c:v>17475</c:v>
                </c:pt>
                <c:pt idx="10">
                  <c:v>12018</c:v>
                </c:pt>
                <c:pt idx="11">
                  <c:v>158360</c:v>
                </c:pt>
                <c:pt idx="13">
                  <c:v>0</c:v>
                </c:pt>
                <c:pt idx="14" formatCode="0%">
                  <c:v>1.0710962218499906</c:v>
                </c:pt>
                <c:pt idx="15" formatCode="0%">
                  <c:v>1.0310185747238072</c:v>
                </c:pt>
                <c:pt idx="16" formatCode="0%">
                  <c:v>1.0236039924467224</c:v>
                </c:pt>
                <c:pt idx="17" formatCode="0%">
                  <c:v>1.0310748853795211</c:v>
                </c:pt>
                <c:pt idx="18" formatCode="0%">
                  <c:v>1.1245227845016652</c:v>
                </c:pt>
                <c:pt idx="19" formatCode="0%">
                  <c:v>1.0565330835619189</c:v>
                </c:pt>
                <c:pt idx="20" formatCode="0%">
                  <c:v>0.99434697855750487</c:v>
                </c:pt>
                <c:pt idx="21" formatCode="0%">
                  <c:v>1.0579127684806957</c:v>
                </c:pt>
                <c:pt idx="22" formatCode="0%">
                  <c:v>1.1136777153706194</c:v>
                </c:pt>
                <c:pt idx="23" formatCode="0%">
                  <c:v>0.98091495930395733</c:v>
                </c:pt>
                <c:pt idx="24" formatCode="0%">
                  <c:v>0.993387336749876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3-4C09-B42F-3B8C3C2F56C3}"/>
            </c:ext>
          </c:extLst>
        </c:ser>
        <c:ser>
          <c:idx val="4"/>
          <c:order val="4"/>
          <c:tx>
            <c:strRef>
              <c:f>'Past Prediction'!$F$1</c:f>
              <c:strCache>
                <c:ptCount val="1"/>
                <c:pt idx="0">
                  <c:v>KM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Prediction'!$F$2:$F$26</c:f>
              <c:numCache>
                <c:formatCode>General</c:formatCode>
                <c:ptCount val="25"/>
                <c:pt idx="0">
                  <c:v>10446</c:v>
                </c:pt>
                <c:pt idx="1">
                  <c:v>16568</c:v>
                </c:pt>
                <c:pt idx="2">
                  <c:v>16295</c:v>
                </c:pt>
                <c:pt idx="3">
                  <c:v>9798</c:v>
                </c:pt>
                <c:pt idx="4">
                  <c:v>13091</c:v>
                </c:pt>
                <c:pt idx="5">
                  <c:v>15269</c:v>
                </c:pt>
                <c:pt idx="6">
                  <c:v>16107</c:v>
                </c:pt>
                <c:pt idx="7">
                  <c:v>15897</c:v>
                </c:pt>
                <c:pt idx="8">
                  <c:v>12759</c:v>
                </c:pt>
                <c:pt idx="9">
                  <c:v>18818</c:v>
                </c:pt>
                <c:pt idx="10">
                  <c:v>11788</c:v>
                </c:pt>
                <c:pt idx="11">
                  <c:v>156836</c:v>
                </c:pt>
                <c:pt idx="13">
                  <c:v>0</c:v>
                </c:pt>
                <c:pt idx="14" formatCode="0%">
                  <c:v>0.97208263539921835</c:v>
                </c:pt>
                <c:pt idx="15" formatCode="0%">
                  <c:v>1.0057059609080976</c:v>
                </c:pt>
                <c:pt idx="16" formatCode="0%">
                  <c:v>1.0989344483409764</c:v>
                </c:pt>
                <c:pt idx="17" formatCode="0%">
                  <c:v>0.99826795720835459</c:v>
                </c:pt>
                <c:pt idx="18" formatCode="0%">
                  <c:v>1.0633579725448785</c:v>
                </c:pt>
                <c:pt idx="19" formatCode="0%">
                  <c:v>1.0215427845052518</c:v>
                </c:pt>
                <c:pt idx="20" formatCode="0%">
                  <c:v>1.046588693957115</c:v>
                </c:pt>
                <c:pt idx="21" formatCode="0%">
                  <c:v>1.0473711951508762</c:v>
                </c:pt>
                <c:pt idx="22" formatCode="0%">
                  <c:v>1.0093347045328693</c:v>
                </c:pt>
                <c:pt idx="23" formatCode="0%">
                  <c:v>1.0563008700533258</c:v>
                </c:pt>
                <c:pt idx="24" formatCode="0%">
                  <c:v>0.9743759299057696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3-4C09-B42F-3B8C3C2F56C3}"/>
            </c:ext>
          </c:extLst>
        </c:ser>
        <c:ser>
          <c:idx val="5"/>
          <c:order val="5"/>
          <c:tx>
            <c:strRef>
              <c:f>'Past Prediction'!$G$1</c:f>
              <c:strCache>
                <c:ptCount val="1"/>
                <c:pt idx="0">
                  <c:v>COX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Prediction'!$G$2:$G$26</c:f>
              <c:numCache>
                <c:formatCode>General</c:formatCode>
                <c:ptCount val="25"/>
                <c:pt idx="0">
                  <c:v>10941</c:v>
                </c:pt>
                <c:pt idx="1">
                  <c:v>16621</c:v>
                </c:pt>
                <c:pt idx="2">
                  <c:v>14724</c:v>
                </c:pt>
                <c:pt idx="3">
                  <c:v>9824</c:v>
                </c:pt>
                <c:pt idx="4">
                  <c:v>12272</c:v>
                </c:pt>
                <c:pt idx="5">
                  <c:v>15188</c:v>
                </c:pt>
                <c:pt idx="6">
                  <c:v>15606</c:v>
                </c:pt>
                <c:pt idx="7">
                  <c:v>15338</c:v>
                </c:pt>
                <c:pt idx="8">
                  <c:v>12547</c:v>
                </c:pt>
                <c:pt idx="9">
                  <c:v>17664</c:v>
                </c:pt>
                <c:pt idx="10">
                  <c:v>12240</c:v>
                </c:pt>
                <c:pt idx="11">
                  <c:v>152965</c:v>
                </c:pt>
                <c:pt idx="13">
                  <c:v>0</c:v>
                </c:pt>
                <c:pt idx="14" formatCode="0%">
                  <c:v>1.018146286990508</c:v>
                </c:pt>
                <c:pt idx="15" formatCode="0%">
                  <c:v>1.008923151632876</c:v>
                </c:pt>
                <c:pt idx="16" formatCode="0%">
                  <c:v>0.99298624224440246</c:v>
                </c:pt>
                <c:pt idx="17" formatCode="0%">
                  <c:v>1.000916963830871</c:v>
                </c:pt>
                <c:pt idx="18" formatCode="0%">
                  <c:v>0.99683210137275602</c:v>
                </c:pt>
                <c:pt idx="19" formatCode="0%">
                  <c:v>1.016123636850204</c:v>
                </c:pt>
                <c:pt idx="20" formatCode="0%">
                  <c:v>1.0140350877192983</c:v>
                </c:pt>
                <c:pt idx="21" formatCode="0%">
                  <c:v>1.0105415733298195</c:v>
                </c:pt>
                <c:pt idx="22" formatCode="0%">
                  <c:v>0.99256387943991775</c:v>
                </c:pt>
                <c:pt idx="23" formatCode="0%">
                  <c:v>0.9915239966320516</c:v>
                </c:pt>
                <c:pt idx="24" formatCode="0%">
                  <c:v>1.01173747726897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3-4C09-B42F-3B8C3C2F56C3}"/>
            </c:ext>
          </c:extLst>
        </c:ser>
        <c:ser>
          <c:idx val="6"/>
          <c:order val="6"/>
          <c:tx>
            <c:strRef>
              <c:f>'Past Prediction'!$I$1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Prediction'!$I$2:$I$12</c:f>
              <c:numCache>
                <c:formatCode>General</c:formatCode>
                <c:ptCount val="11"/>
                <c:pt idx="0">
                  <c:v>10746</c:v>
                </c:pt>
                <c:pt idx="1">
                  <c:v>16474</c:v>
                </c:pt>
                <c:pt idx="2">
                  <c:v>14828</c:v>
                </c:pt>
                <c:pt idx="3">
                  <c:v>9815</c:v>
                </c:pt>
                <c:pt idx="4">
                  <c:v>12311</c:v>
                </c:pt>
                <c:pt idx="5">
                  <c:v>14947</c:v>
                </c:pt>
                <c:pt idx="6">
                  <c:v>15390</c:v>
                </c:pt>
                <c:pt idx="7">
                  <c:v>15178</c:v>
                </c:pt>
                <c:pt idx="8">
                  <c:v>12641</c:v>
                </c:pt>
                <c:pt idx="9">
                  <c:v>17815</c:v>
                </c:pt>
                <c:pt idx="10">
                  <c:v>12098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E3-4C09-B42F-3B8C3C2F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41311"/>
        <c:axId val="1356745295"/>
      </c:lineChart>
      <c:dateAx>
        <c:axId val="11530413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5295"/>
        <c:crosses val="autoZero"/>
        <c:auto val="1"/>
        <c:lblOffset val="100"/>
        <c:baseTimeUnit val="months"/>
      </c:dateAx>
      <c:valAx>
        <c:axId val="13567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4762</xdr:rowOff>
    </xdr:from>
    <xdr:to>
      <xdr:col>13</xdr:col>
      <xdr:colOff>220662</xdr:colOff>
      <xdr:row>16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AB99B-B61D-462A-9D3F-4F254BCB6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4762</xdr:rowOff>
    </xdr:from>
    <xdr:to>
      <xdr:col>13</xdr:col>
      <xdr:colOff>220662</xdr:colOff>
      <xdr:row>16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DA768-FCE5-4FB0-BC15-BD87B5885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274637</xdr:colOff>
      <xdr:row>2</xdr:row>
      <xdr:rowOff>52387</xdr:rowOff>
    </xdr:from>
    <xdr:to>
      <xdr:col>26</xdr:col>
      <xdr:colOff>579437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3B3EA-0FF1-4C30-9B25-0B67B49BE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6AA3-C2B4-427F-902D-7B2CC6AD1A77}">
  <dimension ref="A1:D25"/>
  <sheetViews>
    <sheetView workbookViewId="0">
      <selection activeCell="B3" sqref="B3:B25"/>
    </sheetView>
  </sheetViews>
  <sheetFormatPr defaultRowHeight="15" x14ac:dyDescent="0.25"/>
  <sheetData>
    <row r="1" spans="1:4" x14ac:dyDescent="0.25">
      <c r="B1" t="s">
        <v>7</v>
      </c>
      <c r="C1" t="s">
        <v>8</v>
      </c>
      <c r="D1" t="s">
        <v>9</v>
      </c>
    </row>
    <row r="2" spans="1:4" x14ac:dyDescent="0.25">
      <c r="A2" s="1">
        <v>43831</v>
      </c>
      <c r="B2">
        <v>12000</v>
      </c>
      <c r="C2">
        <f>B2*0.75</f>
        <v>9000</v>
      </c>
      <c r="D2">
        <f>_xlfn.CEILING.MATH(C2/21/7.5)</f>
        <v>58</v>
      </c>
    </row>
    <row r="3" spans="1:4" x14ac:dyDescent="0.25">
      <c r="A3" s="1">
        <v>43862</v>
      </c>
      <c r="B3">
        <f ca="1">B2+RANDBETWEEN(150,5000)</f>
        <v>13998</v>
      </c>
      <c r="C3">
        <f t="shared" ref="C3:C25" ca="1" si="0">B3*0.75</f>
        <v>10498.5</v>
      </c>
      <c r="D3">
        <f t="shared" ref="D3:D25" ca="1" si="1">_xlfn.CEILING.MATH(C3/21/7.5)</f>
        <v>67</v>
      </c>
    </row>
    <row r="4" spans="1:4" x14ac:dyDescent="0.25">
      <c r="A4" s="1">
        <v>43891</v>
      </c>
      <c r="B4">
        <f t="shared" ref="B4:B25" ca="1" si="2">B3+RANDBETWEEN(150,5000)</f>
        <v>14640</v>
      </c>
      <c r="C4">
        <f t="shared" ca="1" si="0"/>
        <v>10980</v>
      </c>
      <c r="D4">
        <f t="shared" ca="1" si="1"/>
        <v>70</v>
      </c>
    </row>
    <row r="5" spans="1:4" x14ac:dyDescent="0.25">
      <c r="A5" s="1">
        <v>43922</v>
      </c>
      <c r="B5">
        <f t="shared" ca="1" si="2"/>
        <v>15427</v>
      </c>
      <c r="C5">
        <f t="shared" ca="1" si="0"/>
        <v>11570.25</v>
      </c>
      <c r="D5">
        <f t="shared" ca="1" si="1"/>
        <v>74</v>
      </c>
    </row>
    <row r="6" spans="1:4" x14ac:dyDescent="0.25">
      <c r="A6" s="1">
        <v>43952</v>
      </c>
      <c r="B6">
        <f t="shared" ca="1" si="2"/>
        <v>16589</v>
      </c>
      <c r="C6">
        <f t="shared" ca="1" si="0"/>
        <v>12441.75</v>
      </c>
      <c r="D6">
        <f t="shared" ca="1" si="1"/>
        <v>79</v>
      </c>
    </row>
    <row r="7" spans="1:4" x14ac:dyDescent="0.25">
      <c r="A7" s="1">
        <v>43983</v>
      </c>
      <c r="B7">
        <f t="shared" ca="1" si="2"/>
        <v>19906</v>
      </c>
      <c r="C7">
        <f t="shared" ca="1" si="0"/>
        <v>14929.5</v>
      </c>
      <c r="D7">
        <f t="shared" ca="1" si="1"/>
        <v>95</v>
      </c>
    </row>
    <row r="8" spans="1:4" x14ac:dyDescent="0.25">
      <c r="A8" s="1">
        <v>44013</v>
      </c>
      <c r="B8">
        <f t="shared" ca="1" si="2"/>
        <v>24740</v>
      </c>
      <c r="C8">
        <f t="shared" ca="1" si="0"/>
        <v>18555</v>
      </c>
      <c r="D8">
        <f t="shared" ca="1" si="1"/>
        <v>118</v>
      </c>
    </row>
    <row r="9" spans="1:4" x14ac:dyDescent="0.25">
      <c r="A9" s="1">
        <v>44044</v>
      </c>
      <c r="B9">
        <f t="shared" ca="1" si="2"/>
        <v>28839</v>
      </c>
      <c r="C9">
        <f t="shared" ca="1" si="0"/>
        <v>21629.25</v>
      </c>
      <c r="D9">
        <f t="shared" ca="1" si="1"/>
        <v>138</v>
      </c>
    </row>
    <row r="10" spans="1:4" x14ac:dyDescent="0.25">
      <c r="A10" s="1">
        <v>44075</v>
      </c>
      <c r="B10">
        <f t="shared" ca="1" si="2"/>
        <v>33360</v>
      </c>
      <c r="C10">
        <f t="shared" ca="1" si="0"/>
        <v>25020</v>
      </c>
      <c r="D10">
        <f t="shared" ca="1" si="1"/>
        <v>159</v>
      </c>
    </row>
    <row r="11" spans="1:4" x14ac:dyDescent="0.25">
      <c r="A11" s="1">
        <v>44105</v>
      </c>
      <c r="B11">
        <f t="shared" ca="1" si="2"/>
        <v>36142</v>
      </c>
      <c r="C11">
        <f t="shared" ca="1" si="0"/>
        <v>27106.5</v>
      </c>
      <c r="D11">
        <f t="shared" ca="1" si="1"/>
        <v>173</v>
      </c>
    </row>
    <row r="12" spans="1:4" x14ac:dyDescent="0.25">
      <c r="A12" s="1">
        <v>44136</v>
      </c>
      <c r="B12">
        <f t="shared" ca="1" si="2"/>
        <v>37025</v>
      </c>
      <c r="C12">
        <f t="shared" ca="1" si="0"/>
        <v>27768.75</v>
      </c>
      <c r="D12">
        <f t="shared" ca="1" si="1"/>
        <v>177</v>
      </c>
    </row>
    <row r="13" spans="1:4" x14ac:dyDescent="0.25">
      <c r="A13" s="1">
        <v>44166</v>
      </c>
      <c r="B13">
        <f t="shared" ca="1" si="2"/>
        <v>41364</v>
      </c>
      <c r="C13">
        <f t="shared" ca="1" si="0"/>
        <v>31023</v>
      </c>
      <c r="D13">
        <f t="shared" ca="1" si="1"/>
        <v>197</v>
      </c>
    </row>
    <row r="14" spans="1:4" x14ac:dyDescent="0.25">
      <c r="A14" s="1">
        <v>44197</v>
      </c>
      <c r="B14">
        <f t="shared" ca="1" si="2"/>
        <v>43339</v>
      </c>
      <c r="C14">
        <f t="shared" ca="1" si="0"/>
        <v>32504.25</v>
      </c>
      <c r="D14">
        <f t="shared" ca="1" si="1"/>
        <v>207</v>
      </c>
    </row>
    <row r="15" spans="1:4" x14ac:dyDescent="0.25">
      <c r="A15" s="1">
        <v>44228</v>
      </c>
      <c r="B15">
        <f t="shared" ca="1" si="2"/>
        <v>45772</v>
      </c>
      <c r="C15">
        <f t="shared" ca="1" si="0"/>
        <v>34329</v>
      </c>
      <c r="D15">
        <f t="shared" ca="1" si="1"/>
        <v>218</v>
      </c>
    </row>
    <row r="16" spans="1:4" x14ac:dyDescent="0.25">
      <c r="A16" s="1">
        <v>44256</v>
      </c>
      <c r="B16">
        <f t="shared" ca="1" si="2"/>
        <v>49988</v>
      </c>
      <c r="C16">
        <f t="shared" ca="1" si="0"/>
        <v>37491</v>
      </c>
      <c r="D16">
        <f t="shared" ca="1" si="1"/>
        <v>239</v>
      </c>
    </row>
    <row r="17" spans="1:4" x14ac:dyDescent="0.25">
      <c r="A17" s="1">
        <v>44287</v>
      </c>
      <c r="B17">
        <f t="shared" ca="1" si="2"/>
        <v>50709</v>
      </c>
      <c r="C17">
        <f t="shared" ca="1" si="0"/>
        <v>38031.75</v>
      </c>
      <c r="D17">
        <f t="shared" ca="1" si="1"/>
        <v>242</v>
      </c>
    </row>
    <row r="18" spans="1:4" x14ac:dyDescent="0.25">
      <c r="A18" s="1">
        <v>44317</v>
      </c>
      <c r="B18">
        <f t="shared" ca="1" si="2"/>
        <v>53363</v>
      </c>
      <c r="C18">
        <f t="shared" ca="1" si="0"/>
        <v>40022.25</v>
      </c>
      <c r="D18">
        <f t="shared" ca="1" si="1"/>
        <v>255</v>
      </c>
    </row>
    <row r="19" spans="1:4" x14ac:dyDescent="0.25">
      <c r="A19" s="1">
        <v>44348</v>
      </c>
      <c r="B19">
        <f t="shared" ca="1" si="2"/>
        <v>56175</v>
      </c>
      <c r="C19">
        <f t="shared" ca="1" si="0"/>
        <v>42131.25</v>
      </c>
      <c r="D19">
        <f t="shared" ca="1" si="1"/>
        <v>268</v>
      </c>
    </row>
    <row r="20" spans="1:4" x14ac:dyDescent="0.25">
      <c r="A20" s="1">
        <v>44378</v>
      </c>
      <c r="B20">
        <f t="shared" ca="1" si="2"/>
        <v>57013</v>
      </c>
      <c r="C20">
        <f t="shared" ca="1" si="0"/>
        <v>42759.75</v>
      </c>
      <c r="D20">
        <f t="shared" ca="1" si="1"/>
        <v>272</v>
      </c>
    </row>
    <row r="21" spans="1:4" x14ac:dyDescent="0.25">
      <c r="A21" s="1">
        <v>44409</v>
      </c>
      <c r="B21">
        <f t="shared" ca="1" si="2"/>
        <v>60240</v>
      </c>
      <c r="C21">
        <f t="shared" ca="1" si="0"/>
        <v>45180</v>
      </c>
      <c r="D21">
        <f t="shared" ca="1" si="1"/>
        <v>287</v>
      </c>
    </row>
    <row r="22" spans="1:4" x14ac:dyDescent="0.25">
      <c r="A22" s="1">
        <v>44440</v>
      </c>
      <c r="B22">
        <f t="shared" ca="1" si="2"/>
        <v>63189</v>
      </c>
      <c r="C22">
        <f t="shared" ca="1" si="0"/>
        <v>47391.75</v>
      </c>
      <c r="D22">
        <f t="shared" ca="1" si="1"/>
        <v>301</v>
      </c>
    </row>
    <row r="23" spans="1:4" x14ac:dyDescent="0.25">
      <c r="A23" s="1">
        <v>44470</v>
      </c>
      <c r="B23">
        <f t="shared" ca="1" si="2"/>
        <v>64454</v>
      </c>
      <c r="C23">
        <f t="shared" ca="1" si="0"/>
        <v>48340.5</v>
      </c>
      <c r="D23">
        <f t="shared" ca="1" si="1"/>
        <v>307</v>
      </c>
    </row>
    <row r="24" spans="1:4" x14ac:dyDescent="0.25">
      <c r="A24" s="1">
        <v>44501</v>
      </c>
      <c r="B24">
        <f t="shared" ca="1" si="2"/>
        <v>68555</v>
      </c>
      <c r="C24">
        <f t="shared" ca="1" si="0"/>
        <v>51416.25</v>
      </c>
      <c r="D24">
        <f t="shared" ca="1" si="1"/>
        <v>327</v>
      </c>
    </row>
    <row r="25" spans="1:4" x14ac:dyDescent="0.25">
      <c r="A25" s="1">
        <v>44531</v>
      </c>
      <c r="B25">
        <f t="shared" ca="1" si="2"/>
        <v>73116</v>
      </c>
      <c r="C25">
        <f t="shared" ca="1" si="0"/>
        <v>54837</v>
      </c>
      <c r="D25">
        <f t="shared" ca="1" si="1"/>
        <v>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9365-E253-484F-A338-7617AF5F74B9}">
  <dimension ref="A1:G25"/>
  <sheetViews>
    <sheetView workbookViewId="0">
      <selection activeCell="D12" sqref="D1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43831</v>
      </c>
      <c r="B2">
        <v>12</v>
      </c>
      <c r="C2">
        <f>B2+1</f>
        <v>13</v>
      </c>
      <c r="D2">
        <f t="shared" ref="D2:G2" si="0">C2+1</f>
        <v>14</v>
      </c>
      <c r="E2">
        <f t="shared" si="0"/>
        <v>15</v>
      </c>
      <c r="F2">
        <f t="shared" si="0"/>
        <v>16</v>
      </c>
      <c r="G2">
        <f t="shared" si="0"/>
        <v>17</v>
      </c>
    </row>
    <row r="3" spans="1:7" x14ac:dyDescent="0.25">
      <c r="A3" s="1">
        <v>43862</v>
      </c>
      <c r="B3">
        <v>13</v>
      </c>
      <c r="C3">
        <f t="shared" ref="C3:G3" si="1">B3+1</f>
        <v>14</v>
      </c>
      <c r="D3">
        <f t="shared" si="1"/>
        <v>15</v>
      </c>
      <c r="E3">
        <f t="shared" si="1"/>
        <v>16</v>
      </c>
      <c r="F3">
        <f t="shared" si="1"/>
        <v>17</v>
      </c>
      <c r="G3">
        <f t="shared" si="1"/>
        <v>18</v>
      </c>
    </row>
    <row r="4" spans="1:7" x14ac:dyDescent="0.25">
      <c r="A4" s="1">
        <v>43891</v>
      </c>
      <c r="B4">
        <v>14</v>
      </c>
      <c r="C4">
        <f t="shared" ref="C4:G4" si="2">B4+1</f>
        <v>15</v>
      </c>
      <c r="D4">
        <f t="shared" si="2"/>
        <v>16</v>
      </c>
      <c r="E4">
        <f t="shared" si="2"/>
        <v>17</v>
      </c>
      <c r="F4">
        <f t="shared" si="2"/>
        <v>18</v>
      </c>
      <c r="G4">
        <f t="shared" si="2"/>
        <v>19</v>
      </c>
    </row>
    <row r="5" spans="1:7" x14ac:dyDescent="0.25">
      <c r="A5" s="1">
        <v>43922</v>
      </c>
      <c r="B5">
        <v>15</v>
      </c>
      <c r="C5">
        <f t="shared" ref="C5:G5" si="3">B5+1</f>
        <v>16</v>
      </c>
      <c r="D5">
        <f t="shared" si="3"/>
        <v>17</v>
      </c>
      <c r="E5">
        <f t="shared" si="3"/>
        <v>18</v>
      </c>
      <c r="F5">
        <f t="shared" si="3"/>
        <v>19</v>
      </c>
      <c r="G5">
        <f t="shared" si="3"/>
        <v>20</v>
      </c>
    </row>
    <row r="6" spans="1:7" x14ac:dyDescent="0.25">
      <c r="A6" s="1">
        <v>43952</v>
      </c>
      <c r="B6">
        <v>16</v>
      </c>
      <c r="C6">
        <f t="shared" ref="C6:G6" si="4">B6+1</f>
        <v>17</v>
      </c>
      <c r="D6">
        <f t="shared" si="4"/>
        <v>18</v>
      </c>
      <c r="E6">
        <f t="shared" si="4"/>
        <v>19</v>
      </c>
      <c r="F6">
        <f t="shared" si="4"/>
        <v>20</v>
      </c>
      <c r="G6">
        <f t="shared" si="4"/>
        <v>21</v>
      </c>
    </row>
    <row r="7" spans="1:7" x14ac:dyDescent="0.25">
      <c r="A7" s="1">
        <v>43983</v>
      </c>
      <c r="B7">
        <v>17</v>
      </c>
      <c r="C7">
        <f t="shared" ref="C7:G7" si="5">B7+1</f>
        <v>18</v>
      </c>
      <c r="D7">
        <f t="shared" si="5"/>
        <v>19</v>
      </c>
      <c r="E7">
        <f t="shared" si="5"/>
        <v>20</v>
      </c>
      <c r="F7">
        <f t="shared" si="5"/>
        <v>21</v>
      </c>
      <c r="G7">
        <f t="shared" si="5"/>
        <v>22</v>
      </c>
    </row>
    <row r="8" spans="1:7" x14ac:dyDescent="0.25">
      <c r="A8" s="1">
        <v>44013</v>
      </c>
      <c r="B8">
        <v>18</v>
      </c>
      <c r="C8">
        <f t="shared" ref="C8:G8" si="6">B8+1</f>
        <v>19</v>
      </c>
      <c r="D8">
        <f t="shared" si="6"/>
        <v>20</v>
      </c>
      <c r="E8">
        <f t="shared" si="6"/>
        <v>21</v>
      </c>
      <c r="F8">
        <f t="shared" si="6"/>
        <v>22</v>
      </c>
      <c r="G8">
        <f t="shared" si="6"/>
        <v>23</v>
      </c>
    </row>
    <row r="9" spans="1:7" x14ac:dyDescent="0.25">
      <c r="A9" s="1">
        <v>44044</v>
      </c>
      <c r="B9">
        <v>19</v>
      </c>
      <c r="C9">
        <f t="shared" ref="C9:G9" si="7">B9+1</f>
        <v>20</v>
      </c>
      <c r="D9">
        <f t="shared" si="7"/>
        <v>21</v>
      </c>
      <c r="E9">
        <f t="shared" si="7"/>
        <v>22</v>
      </c>
      <c r="F9">
        <f t="shared" si="7"/>
        <v>23</v>
      </c>
      <c r="G9">
        <f t="shared" si="7"/>
        <v>24</v>
      </c>
    </row>
    <row r="10" spans="1:7" x14ac:dyDescent="0.25">
      <c r="A10" s="1">
        <v>44075</v>
      </c>
      <c r="B10">
        <v>20</v>
      </c>
      <c r="C10">
        <f t="shared" ref="C10:G10" si="8">B10+1</f>
        <v>21</v>
      </c>
      <c r="D10">
        <f t="shared" si="8"/>
        <v>22</v>
      </c>
      <c r="E10">
        <f t="shared" si="8"/>
        <v>23</v>
      </c>
      <c r="F10">
        <f t="shared" si="8"/>
        <v>24</v>
      </c>
      <c r="G10">
        <f t="shared" si="8"/>
        <v>25</v>
      </c>
    </row>
    <row r="11" spans="1:7" x14ac:dyDescent="0.25">
      <c r="A11" s="1">
        <v>44105</v>
      </c>
      <c r="B11">
        <v>21</v>
      </c>
      <c r="C11">
        <f t="shared" ref="C11:G11" si="9">B11+1</f>
        <v>22</v>
      </c>
      <c r="D11">
        <f t="shared" si="9"/>
        <v>23</v>
      </c>
      <c r="E11">
        <f t="shared" si="9"/>
        <v>24</v>
      </c>
      <c r="F11">
        <f t="shared" si="9"/>
        <v>25</v>
      </c>
      <c r="G11">
        <f t="shared" si="9"/>
        <v>26</v>
      </c>
    </row>
    <row r="12" spans="1:7" x14ac:dyDescent="0.25">
      <c r="A12" s="1">
        <v>44136</v>
      </c>
      <c r="B12">
        <v>22</v>
      </c>
      <c r="C12">
        <f t="shared" ref="C12:G12" si="10">B12+1</f>
        <v>23</v>
      </c>
      <c r="D12">
        <f t="shared" si="10"/>
        <v>24</v>
      </c>
      <c r="E12">
        <f t="shared" si="10"/>
        <v>25</v>
      </c>
      <c r="F12">
        <f t="shared" si="10"/>
        <v>26</v>
      </c>
      <c r="G12">
        <f t="shared" si="10"/>
        <v>27</v>
      </c>
    </row>
    <row r="13" spans="1:7" x14ac:dyDescent="0.25">
      <c r="A13" s="1">
        <v>44166</v>
      </c>
      <c r="B13">
        <v>23</v>
      </c>
      <c r="C13">
        <f t="shared" ref="C13:G13" si="11">B13+1</f>
        <v>24</v>
      </c>
      <c r="D13">
        <f t="shared" si="11"/>
        <v>25</v>
      </c>
      <c r="E13">
        <f t="shared" si="11"/>
        <v>26</v>
      </c>
      <c r="F13">
        <f t="shared" si="11"/>
        <v>27</v>
      </c>
      <c r="G13">
        <f t="shared" si="11"/>
        <v>28</v>
      </c>
    </row>
    <row r="14" spans="1:7" x14ac:dyDescent="0.25">
      <c r="A14" s="1">
        <v>44197</v>
      </c>
      <c r="B14">
        <v>24</v>
      </c>
      <c r="C14">
        <f t="shared" ref="C14:G14" si="12">B14+1</f>
        <v>25</v>
      </c>
      <c r="D14">
        <f t="shared" si="12"/>
        <v>26</v>
      </c>
      <c r="E14">
        <f t="shared" si="12"/>
        <v>27</v>
      </c>
      <c r="F14">
        <f t="shared" si="12"/>
        <v>28</v>
      </c>
      <c r="G14">
        <f t="shared" si="12"/>
        <v>29</v>
      </c>
    </row>
    <row r="15" spans="1:7" x14ac:dyDescent="0.25">
      <c r="A15" s="1">
        <v>44228</v>
      </c>
      <c r="B15">
        <v>25</v>
      </c>
      <c r="C15">
        <f t="shared" ref="C15:G15" si="13">B15+1</f>
        <v>26</v>
      </c>
      <c r="D15">
        <f t="shared" si="13"/>
        <v>27</v>
      </c>
      <c r="E15">
        <f t="shared" si="13"/>
        <v>28</v>
      </c>
      <c r="F15">
        <f t="shared" si="13"/>
        <v>29</v>
      </c>
      <c r="G15">
        <f t="shared" si="13"/>
        <v>30</v>
      </c>
    </row>
    <row r="16" spans="1:7" x14ac:dyDescent="0.25">
      <c r="A16" s="1">
        <v>44256</v>
      </c>
      <c r="B16">
        <v>26</v>
      </c>
      <c r="C16">
        <f t="shared" ref="C16:G16" si="14">B16+1</f>
        <v>27</v>
      </c>
      <c r="D16">
        <f t="shared" si="14"/>
        <v>28</v>
      </c>
      <c r="E16">
        <f t="shared" si="14"/>
        <v>29</v>
      </c>
      <c r="F16">
        <f t="shared" si="14"/>
        <v>30</v>
      </c>
      <c r="G16">
        <f t="shared" si="14"/>
        <v>31</v>
      </c>
    </row>
    <row r="17" spans="1:7" x14ac:dyDescent="0.25">
      <c r="A17" s="1">
        <v>44287</v>
      </c>
      <c r="B17">
        <v>27</v>
      </c>
      <c r="C17">
        <f t="shared" ref="C17:G17" si="15">B17+1</f>
        <v>28</v>
      </c>
      <c r="D17">
        <f t="shared" si="15"/>
        <v>29</v>
      </c>
      <c r="E17">
        <f t="shared" si="15"/>
        <v>30</v>
      </c>
      <c r="F17">
        <f t="shared" si="15"/>
        <v>31</v>
      </c>
      <c r="G17">
        <f t="shared" si="15"/>
        <v>32</v>
      </c>
    </row>
    <row r="18" spans="1:7" x14ac:dyDescent="0.25">
      <c r="A18" s="1">
        <v>44317</v>
      </c>
      <c r="B18">
        <v>28</v>
      </c>
      <c r="C18">
        <f t="shared" ref="C18:G18" si="16">B18+1</f>
        <v>29</v>
      </c>
      <c r="D18">
        <f t="shared" si="16"/>
        <v>30</v>
      </c>
      <c r="E18">
        <f t="shared" si="16"/>
        <v>31</v>
      </c>
      <c r="F18">
        <f t="shared" si="16"/>
        <v>32</v>
      </c>
      <c r="G18">
        <f t="shared" si="16"/>
        <v>33</v>
      </c>
    </row>
    <row r="19" spans="1:7" x14ac:dyDescent="0.25">
      <c r="A19" s="1">
        <v>44348</v>
      </c>
      <c r="B19">
        <v>29</v>
      </c>
      <c r="C19">
        <f t="shared" ref="C19:G19" si="17">B19+1</f>
        <v>30</v>
      </c>
      <c r="D19">
        <f t="shared" si="17"/>
        <v>31</v>
      </c>
      <c r="E19">
        <f t="shared" si="17"/>
        <v>32</v>
      </c>
      <c r="F19">
        <f t="shared" si="17"/>
        <v>33</v>
      </c>
      <c r="G19">
        <f t="shared" si="17"/>
        <v>34</v>
      </c>
    </row>
    <row r="20" spans="1:7" x14ac:dyDescent="0.25">
      <c r="A20" s="1">
        <v>44378</v>
      </c>
      <c r="B20">
        <v>30</v>
      </c>
      <c r="C20">
        <f t="shared" ref="C20:G20" si="18">B20+1</f>
        <v>31</v>
      </c>
      <c r="D20">
        <f t="shared" si="18"/>
        <v>32</v>
      </c>
      <c r="E20">
        <f t="shared" si="18"/>
        <v>33</v>
      </c>
      <c r="F20">
        <f t="shared" si="18"/>
        <v>34</v>
      </c>
      <c r="G20">
        <f t="shared" si="18"/>
        <v>35</v>
      </c>
    </row>
    <row r="21" spans="1:7" x14ac:dyDescent="0.25">
      <c r="A21" s="1">
        <v>44409</v>
      </c>
      <c r="B21">
        <v>31</v>
      </c>
      <c r="C21">
        <f t="shared" ref="C21:G21" si="19">B21+1</f>
        <v>32</v>
      </c>
      <c r="D21">
        <f t="shared" si="19"/>
        <v>33</v>
      </c>
      <c r="E21">
        <f t="shared" si="19"/>
        <v>34</v>
      </c>
      <c r="F21">
        <f t="shared" si="19"/>
        <v>35</v>
      </c>
      <c r="G21">
        <f t="shared" si="19"/>
        <v>36</v>
      </c>
    </row>
    <row r="22" spans="1:7" x14ac:dyDescent="0.25">
      <c r="A22" s="1">
        <v>44440</v>
      </c>
      <c r="B22">
        <v>32</v>
      </c>
      <c r="C22">
        <f t="shared" ref="C22:G22" si="20">B22+1</f>
        <v>33</v>
      </c>
      <c r="D22">
        <f t="shared" si="20"/>
        <v>34</v>
      </c>
      <c r="E22">
        <f t="shared" si="20"/>
        <v>35</v>
      </c>
      <c r="F22">
        <f t="shared" si="20"/>
        <v>36</v>
      </c>
      <c r="G22">
        <f t="shared" si="20"/>
        <v>37</v>
      </c>
    </row>
    <row r="23" spans="1:7" x14ac:dyDescent="0.25">
      <c r="A23" s="1">
        <v>44470</v>
      </c>
      <c r="B23">
        <v>33</v>
      </c>
      <c r="C23">
        <f t="shared" ref="C23:G23" si="21">B23+1</f>
        <v>34</v>
      </c>
      <c r="D23">
        <f t="shared" si="21"/>
        <v>35</v>
      </c>
      <c r="E23">
        <f t="shared" si="21"/>
        <v>36</v>
      </c>
      <c r="F23">
        <f t="shared" si="21"/>
        <v>37</v>
      </c>
      <c r="G23">
        <f t="shared" si="21"/>
        <v>38</v>
      </c>
    </row>
    <row r="24" spans="1:7" x14ac:dyDescent="0.25">
      <c r="A24" s="1">
        <v>44501</v>
      </c>
      <c r="B24">
        <v>34</v>
      </c>
      <c r="C24">
        <f t="shared" ref="C24:G24" si="22">B24+1</f>
        <v>35</v>
      </c>
      <c r="D24">
        <f t="shared" si="22"/>
        <v>36</v>
      </c>
      <c r="E24">
        <f t="shared" si="22"/>
        <v>37</v>
      </c>
      <c r="F24">
        <f t="shared" si="22"/>
        <v>38</v>
      </c>
      <c r="G24">
        <f t="shared" si="22"/>
        <v>39</v>
      </c>
    </row>
    <row r="25" spans="1:7" x14ac:dyDescent="0.25">
      <c r="A25" s="1">
        <v>44531</v>
      </c>
      <c r="B25">
        <v>35</v>
      </c>
      <c r="C25">
        <f t="shared" ref="C25:G25" si="23">B25+1</f>
        <v>36</v>
      </c>
      <c r="D25">
        <f t="shared" si="23"/>
        <v>37</v>
      </c>
      <c r="E25">
        <f t="shared" si="23"/>
        <v>38</v>
      </c>
      <c r="F25">
        <f t="shared" si="23"/>
        <v>39</v>
      </c>
      <c r="G25">
        <f t="shared" si="23"/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01BB-5C48-4DB6-94A5-9574A031AFB0}">
  <dimension ref="A1:K27"/>
  <sheetViews>
    <sheetView tabSelected="1" workbookViewId="0">
      <selection activeCell="H17" sqref="H17"/>
    </sheetView>
  </sheetViews>
  <sheetFormatPr defaultRowHeight="15" x14ac:dyDescent="0.25"/>
  <cols>
    <col min="1" max="1" width="10.7109375" bestFit="1" customWidth="1"/>
    <col min="8" max="8" width="9.28515625" bestFit="1" customWidth="1"/>
  </cols>
  <sheetData>
    <row r="1" spans="1:11" x14ac:dyDescent="0.25">
      <c r="A1" t="s">
        <v>7</v>
      </c>
      <c r="B1" t="s">
        <v>13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10</v>
      </c>
      <c r="I1" t="s">
        <v>6</v>
      </c>
    </row>
    <row r="2" spans="1:11" x14ac:dyDescent="0.25">
      <c r="A2" s="1">
        <v>43466</v>
      </c>
      <c r="B2">
        <v>8451</v>
      </c>
      <c r="C2">
        <v>5544</v>
      </c>
      <c r="D2">
        <v>12801</v>
      </c>
      <c r="E2">
        <v>11510</v>
      </c>
      <c r="F2">
        <v>10446</v>
      </c>
      <c r="G2">
        <v>10941</v>
      </c>
      <c r="H2">
        <v>10799</v>
      </c>
      <c r="I2">
        <v>10746</v>
      </c>
      <c r="K2">
        <f>ROUND(E2*1.05,0)</f>
        <v>12086</v>
      </c>
    </row>
    <row r="3" spans="1:11" x14ac:dyDescent="0.25">
      <c r="A3" s="1">
        <v>43497</v>
      </c>
      <c r="B3">
        <v>13062</v>
      </c>
      <c r="C3">
        <v>8570</v>
      </c>
      <c r="D3">
        <v>19925</v>
      </c>
      <c r="E3">
        <v>16985</v>
      </c>
      <c r="F3">
        <v>16568</v>
      </c>
      <c r="G3">
        <v>16621</v>
      </c>
      <c r="H3">
        <v>16365</v>
      </c>
      <c r="I3">
        <v>16474</v>
      </c>
      <c r="K3">
        <f t="shared" ref="K3:K12" si="0">ROUND(E3*1.05,0)</f>
        <v>17834</v>
      </c>
    </row>
    <row r="4" spans="1:11" x14ac:dyDescent="0.25">
      <c r="A4" s="1">
        <v>43525</v>
      </c>
      <c r="B4">
        <v>12009</v>
      </c>
      <c r="C4">
        <v>7879</v>
      </c>
      <c r="D4">
        <v>16133</v>
      </c>
      <c r="E4">
        <v>15178</v>
      </c>
      <c r="F4">
        <v>16295</v>
      </c>
      <c r="G4">
        <v>14724</v>
      </c>
      <c r="H4">
        <v>14921</v>
      </c>
      <c r="I4">
        <v>14828</v>
      </c>
      <c r="K4">
        <f t="shared" si="0"/>
        <v>15937</v>
      </c>
    </row>
    <row r="5" spans="1:11" x14ac:dyDescent="0.25">
      <c r="A5" s="1">
        <v>43556</v>
      </c>
      <c r="B5">
        <v>7596</v>
      </c>
      <c r="C5">
        <v>4984</v>
      </c>
      <c r="D5">
        <v>10318</v>
      </c>
      <c r="E5">
        <v>10120</v>
      </c>
      <c r="F5">
        <v>9798</v>
      </c>
      <c r="G5">
        <v>9824</v>
      </c>
      <c r="H5">
        <v>9847</v>
      </c>
      <c r="I5">
        <v>9815</v>
      </c>
      <c r="K5">
        <f t="shared" si="0"/>
        <v>10626</v>
      </c>
    </row>
    <row r="6" spans="1:11" x14ac:dyDescent="0.25">
      <c r="A6" s="1">
        <v>43586</v>
      </c>
      <c r="B6">
        <v>10193</v>
      </c>
      <c r="C6">
        <v>6687</v>
      </c>
      <c r="D6">
        <v>14759</v>
      </c>
      <c r="E6">
        <v>13844</v>
      </c>
      <c r="F6">
        <v>13091</v>
      </c>
      <c r="G6">
        <v>12272</v>
      </c>
      <c r="H6">
        <v>12254</v>
      </c>
      <c r="I6">
        <v>12311</v>
      </c>
      <c r="K6">
        <f t="shared" si="0"/>
        <v>14536</v>
      </c>
    </row>
    <row r="7" spans="1:11" x14ac:dyDescent="0.25">
      <c r="A7" s="1">
        <v>43617</v>
      </c>
      <c r="B7">
        <v>12725</v>
      </c>
      <c r="C7">
        <v>8349</v>
      </c>
      <c r="D7">
        <v>16512</v>
      </c>
      <c r="E7">
        <v>15792</v>
      </c>
      <c r="F7">
        <v>15269</v>
      </c>
      <c r="G7">
        <v>15188</v>
      </c>
      <c r="H7">
        <v>14922</v>
      </c>
      <c r="I7">
        <v>14947</v>
      </c>
      <c r="K7">
        <f t="shared" si="0"/>
        <v>16582</v>
      </c>
    </row>
    <row r="8" spans="1:11" x14ac:dyDescent="0.25">
      <c r="A8" s="1">
        <v>43647</v>
      </c>
      <c r="B8">
        <v>11891</v>
      </c>
      <c r="C8">
        <v>7802</v>
      </c>
      <c r="D8">
        <v>17533</v>
      </c>
      <c r="E8">
        <v>15303</v>
      </c>
      <c r="F8">
        <v>16107</v>
      </c>
      <c r="G8">
        <v>15606</v>
      </c>
      <c r="H8">
        <v>15411</v>
      </c>
      <c r="I8">
        <v>15390</v>
      </c>
      <c r="K8">
        <f t="shared" si="0"/>
        <v>16068</v>
      </c>
    </row>
    <row r="9" spans="1:11" x14ac:dyDescent="0.25">
      <c r="A9" s="1">
        <v>43678</v>
      </c>
      <c r="B9">
        <v>12999</v>
      </c>
      <c r="C9">
        <v>8528</v>
      </c>
      <c r="D9">
        <v>16875</v>
      </c>
      <c r="E9">
        <v>16057</v>
      </c>
      <c r="F9">
        <v>15897</v>
      </c>
      <c r="G9">
        <v>15338</v>
      </c>
      <c r="H9">
        <v>15215</v>
      </c>
      <c r="I9">
        <v>15178</v>
      </c>
      <c r="K9">
        <f t="shared" si="0"/>
        <v>16860</v>
      </c>
    </row>
    <row r="10" spans="1:11" x14ac:dyDescent="0.25">
      <c r="A10" s="1">
        <v>43709</v>
      </c>
      <c r="B10">
        <v>9544</v>
      </c>
      <c r="C10">
        <v>6262</v>
      </c>
      <c r="D10">
        <v>13866</v>
      </c>
      <c r="E10">
        <v>14078</v>
      </c>
      <c r="F10">
        <v>12759</v>
      </c>
      <c r="G10">
        <v>12547</v>
      </c>
      <c r="H10">
        <v>12725</v>
      </c>
      <c r="I10">
        <v>12641</v>
      </c>
      <c r="K10">
        <f t="shared" si="0"/>
        <v>14782</v>
      </c>
    </row>
    <row r="11" spans="1:11" x14ac:dyDescent="0.25">
      <c r="A11" s="1">
        <v>43739</v>
      </c>
      <c r="B11">
        <v>14552</v>
      </c>
      <c r="C11">
        <v>9547</v>
      </c>
      <c r="D11">
        <v>18953</v>
      </c>
      <c r="E11">
        <v>17475</v>
      </c>
      <c r="F11">
        <v>18818</v>
      </c>
      <c r="G11">
        <v>17664</v>
      </c>
      <c r="H11">
        <v>17925</v>
      </c>
      <c r="I11">
        <v>17815</v>
      </c>
      <c r="K11">
        <f t="shared" si="0"/>
        <v>18349</v>
      </c>
    </row>
    <row r="12" spans="1:11" x14ac:dyDescent="0.25">
      <c r="A12" s="1">
        <v>43770</v>
      </c>
      <c r="B12">
        <v>9980</v>
      </c>
      <c r="C12">
        <v>6548</v>
      </c>
      <c r="D12">
        <v>13605</v>
      </c>
      <c r="E12">
        <v>12018</v>
      </c>
      <c r="F12">
        <v>11788</v>
      </c>
      <c r="G12">
        <v>12240</v>
      </c>
      <c r="H12">
        <v>12155</v>
      </c>
      <c r="I12">
        <v>12098</v>
      </c>
      <c r="K12">
        <f t="shared" si="0"/>
        <v>12619</v>
      </c>
    </row>
    <row r="13" spans="1:11" x14ac:dyDescent="0.25">
      <c r="A13" s="1" t="s">
        <v>11</v>
      </c>
      <c r="B13">
        <f>SUM(B2:B12)</f>
        <v>123002</v>
      </c>
      <c r="C13">
        <f t="shared" ref="C13:I13" si="1">SUM(C2:C12)</f>
        <v>80700</v>
      </c>
      <c r="D13">
        <f t="shared" si="1"/>
        <v>171280</v>
      </c>
      <c r="E13">
        <f t="shared" si="1"/>
        <v>158360</v>
      </c>
      <c r="F13">
        <f t="shared" si="1"/>
        <v>156836</v>
      </c>
      <c r="G13">
        <f t="shared" si="1"/>
        <v>152965</v>
      </c>
      <c r="H13">
        <f t="shared" si="1"/>
        <v>152539</v>
      </c>
      <c r="I13">
        <f t="shared" si="1"/>
        <v>152243</v>
      </c>
    </row>
    <row r="14" spans="1:11" x14ac:dyDescent="0.25">
      <c r="A14" s="1"/>
    </row>
    <row r="15" spans="1:11" x14ac:dyDescent="0.25">
      <c r="A15" s="1" t="s">
        <v>12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10</v>
      </c>
      <c r="I15" t="s">
        <v>6</v>
      </c>
    </row>
    <row r="16" spans="1:11" x14ac:dyDescent="0.25">
      <c r="A16" s="1">
        <v>43466</v>
      </c>
      <c r="B16" s="2">
        <f>B2/$I2</f>
        <v>0.78643216080402012</v>
      </c>
      <c r="C16" s="2">
        <f t="shared" ref="C16:I16" si="2">C2/$I2</f>
        <v>0.51591289782244554</v>
      </c>
      <c r="D16" s="2">
        <f t="shared" si="2"/>
        <v>1.1912339475153546</v>
      </c>
      <c r="E16" s="2">
        <f t="shared" si="2"/>
        <v>1.0710962218499906</v>
      </c>
      <c r="F16" s="2">
        <f t="shared" si="2"/>
        <v>0.97208263539921835</v>
      </c>
      <c r="G16" s="2">
        <f t="shared" si="2"/>
        <v>1.018146286990508</v>
      </c>
      <c r="H16" s="2">
        <f t="shared" si="2"/>
        <v>1.0049320677461382</v>
      </c>
      <c r="I16" s="2">
        <f t="shared" si="2"/>
        <v>1</v>
      </c>
    </row>
    <row r="17" spans="1:9" x14ac:dyDescent="0.25">
      <c r="A17" s="1">
        <v>43497</v>
      </c>
      <c r="B17" s="2">
        <f t="shared" ref="B17:I27" si="3">B3/$I3</f>
        <v>0.79288575937841443</v>
      </c>
      <c r="C17" s="2">
        <f t="shared" si="3"/>
        <v>0.52021367002549468</v>
      </c>
      <c r="D17" s="2">
        <f t="shared" si="3"/>
        <v>1.2094816073813281</v>
      </c>
      <c r="E17" s="2">
        <f t="shared" si="3"/>
        <v>1.0310185747238072</v>
      </c>
      <c r="F17" s="2">
        <f t="shared" si="3"/>
        <v>1.0057059609080976</v>
      </c>
      <c r="G17" s="2">
        <f t="shared" si="3"/>
        <v>1.008923151632876</v>
      </c>
      <c r="H17" s="2">
        <f t="shared" si="3"/>
        <v>0.99338351341507836</v>
      </c>
      <c r="I17" s="2">
        <f t="shared" si="3"/>
        <v>1</v>
      </c>
    </row>
    <row r="18" spans="1:9" x14ac:dyDescent="0.25">
      <c r="A18" s="1">
        <v>43525</v>
      </c>
      <c r="B18" s="2">
        <f t="shared" si="3"/>
        <v>0.80988670083625569</v>
      </c>
      <c r="C18" s="2">
        <f t="shared" si="3"/>
        <v>0.53135958996493116</v>
      </c>
      <c r="D18" s="2">
        <f t="shared" si="3"/>
        <v>1.088009171837065</v>
      </c>
      <c r="E18" s="2">
        <f t="shared" si="3"/>
        <v>1.0236039924467224</v>
      </c>
      <c r="F18" s="2">
        <f t="shared" si="3"/>
        <v>1.0989344483409764</v>
      </c>
      <c r="G18" s="2">
        <f t="shared" si="3"/>
        <v>0.99298624224440246</v>
      </c>
      <c r="H18" s="2">
        <f t="shared" si="3"/>
        <v>1.0062719179929862</v>
      </c>
      <c r="I18" s="2">
        <f t="shared" si="3"/>
        <v>1</v>
      </c>
    </row>
    <row r="19" spans="1:9" x14ac:dyDescent="0.25">
      <c r="A19" s="1">
        <v>43556</v>
      </c>
      <c r="B19" s="2">
        <f t="shared" si="3"/>
        <v>0.77391747325522164</v>
      </c>
      <c r="C19" s="2">
        <f t="shared" si="3"/>
        <v>0.50779419256240443</v>
      </c>
      <c r="D19" s="2">
        <f t="shared" si="3"/>
        <v>1.0512480896586858</v>
      </c>
      <c r="E19" s="2">
        <f t="shared" si="3"/>
        <v>1.0310748853795211</v>
      </c>
      <c r="F19" s="2">
        <f t="shared" si="3"/>
        <v>0.99826795720835459</v>
      </c>
      <c r="G19" s="2">
        <f t="shared" si="3"/>
        <v>1.000916963830871</v>
      </c>
      <c r="H19" s="2">
        <f t="shared" si="3"/>
        <v>1.0032603158430973</v>
      </c>
      <c r="I19" s="2">
        <f t="shared" si="3"/>
        <v>1</v>
      </c>
    </row>
    <row r="20" spans="1:9" x14ac:dyDescent="0.25">
      <c r="A20" s="1">
        <v>43586</v>
      </c>
      <c r="B20" s="2">
        <f t="shared" si="3"/>
        <v>0.82795873608967585</v>
      </c>
      <c r="C20" s="2">
        <f t="shared" si="3"/>
        <v>0.54317277231743966</v>
      </c>
      <c r="D20" s="2">
        <f t="shared" si="3"/>
        <v>1.1988465599870035</v>
      </c>
      <c r="E20" s="2">
        <f t="shared" si="3"/>
        <v>1.1245227845016652</v>
      </c>
      <c r="F20" s="2">
        <f t="shared" si="3"/>
        <v>1.0633579725448785</v>
      </c>
      <c r="G20" s="2">
        <f t="shared" si="3"/>
        <v>0.99683210137275602</v>
      </c>
      <c r="H20" s="2">
        <f t="shared" si="3"/>
        <v>0.99536999431402806</v>
      </c>
      <c r="I20" s="2">
        <f t="shared" si="3"/>
        <v>1</v>
      </c>
    </row>
    <row r="21" spans="1:9" x14ac:dyDescent="0.25">
      <c r="A21" s="1">
        <v>43617</v>
      </c>
      <c r="B21" s="2">
        <f t="shared" si="3"/>
        <v>0.85134140630226807</v>
      </c>
      <c r="C21" s="2">
        <f t="shared" si="3"/>
        <v>0.55857362681474543</v>
      </c>
      <c r="D21" s="2">
        <f t="shared" si="3"/>
        <v>1.1047032849401217</v>
      </c>
      <c r="E21" s="2">
        <f t="shared" si="3"/>
        <v>1.0565330835619189</v>
      </c>
      <c r="F21" s="2">
        <f t="shared" si="3"/>
        <v>1.0215427845052518</v>
      </c>
      <c r="G21" s="2">
        <f t="shared" si="3"/>
        <v>1.016123636850204</v>
      </c>
      <c r="H21" s="2">
        <f t="shared" si="3"/>
        <v>0.99832742356325688</v>
      </c>
      <c r="I21" s="2">
        <f t="shared" si="3"/>
        <v>1</v>
      </c>
    </row>
    <row r="22" spans="1:9" x14ac:dyDescent="0.25">
      <c r="A22" s="1">
        <v>43647</v>
      </c>
      <c r="B22" s="2">
        <f t="shared" si="3"/>
        <v>0.77264457439896039</v>
      </c>
      <c r="C22" s="2">
        <f t="shared" si="3"/>
        <v>0.50695256660168941</v>
      </c>
      <c r="D22" s="2">
        <f t="shared" si="3"/>
        <v>1.1392462638076672</v>
      </c>
      <c r="E22" s="2">
        <f t="shared" si="3"/>
        <v>0.99434697855750487</v>
      </c>
      <c r="F22" s="2">
        <f t="shared" si="3"/>
        <v>1.046588693957115</v>
      </c>
      <c r="G22" s="2">
        <f t="shared" si="3"/>
        <v>1.0140350877192983</v>
      </c>
      <c r="H22" s="2">
        <f t="shared" si="3"/>
        <v>1.0013645224171539</v>
      </c>
      <c r="I22" s="2">
        <f t="shared" si="3"/>
        <v>1</v>
      </c>
    </row>
    <row r="23" spans="1:9" x14ac:dyDescent="0.25">
      <c r="A23" s="1">
        <v>43678</v>
      </c>
      <c r="B23" s="2">
        <f t="shared" si="3"/>
        <v>0.85643694821452099</v>
      </c>
      <c r="C23" s="2">
        <f t="shared" si="3"/>
        <v>0.56186585847937809</v>
      </c>
      <c r="D23" s="2">
        <f t="shared" si="3"/>
        <v>1.1118065621293978</v>
      </c>
      <c r="E23" s="2">
        <f t="shared" si="3"/>
        <v>1.0579127684806957</v>
      </c>
      <c r="F23" s="2">
        <f t="shared" si="3"/>
        <v>1.0473711951508762</v>
      </c>
      <c r="G23" s="2">
        <f t="shared" si="3"/>
        <v>1.0105415733298195</v>
      </c>
      <c r="H23" s="2">
        <f t="shared" si="3"/>
        <v>1.0024377388325207</v>
      </c>
      <c r="I23" s="2">
        <f t="shared" si="3"/>
        <v>1</v>
      </c>
    </row>
    <row r="24" spans="1:9" x14ac:dyDescent="0.25">
      <c r="A24" s="1">
        <v>43709</v>
      </c>
      <c r="B24" s="2">
        <f t="shared" si="3"/>
        <v>0.75500355984494893</v>
      </c>
      <c r="C24" s="2">
        <f t="shared" si="3"/>
        <v>0.49537220156633177</v>
      </c>
      <c r="D24" s="2">
        <f t="shared" si="3"/>
        <v>1.096906890277668</v>
      </c>
      <c r="E24" s="2">
        <f t="shared" si="3"/>
        <v>1.1136777153706194</v>
      </c>
      <c r="F24" s="2">
        <f t="shared" si="3"/>
        <v>1.0093347045328693</v>
      </c>
      <c r="G24" s="2">
        <f t="shared" si="3"/>
        <v>0.99256387943991775</v>
      </c>
      <c r="H24" s="2">
        <f t="shared" si="3"/>
        <v>1.0066450439047543</v>
      </c>
      <c r="I24" s="2">
        <f t="shared" si="3"/>
        <v>1</v>
      </c>
    </row>
    <row r="25" spans="1:9" x14ac:dyDescent="0.25">
      <c r="A25" s="1">
        <v>43739</v>
      </c>
      <c r="B25" s="2">
        <f t="shared" si="3"/>
        <v>0.81683974179062591</v>
      </c>
      <c r="C25" s="2">
        <f t="shared" si="3"/>
        <v>0.53589671625035085</v>
      </c>
      <c r="D25" s="2">
        <f t="shared" si="3"/>
        <v>1.0638787538591075</v>
      </c>
      <c r="E25" s="2">
        <f t="shared" si="3"/>
        <v>0.98091495930395733</v>
      </c>
      <c r="F25" s="2">
        <f t="shared" si="3"/>
        <v>1.0563008700533258</v>
      </c>
      <c r="G25" s="2">
        <f t="shared" si="3"/>
        <v>0.9915239966320516</v>
      </c>
      <c r="H25" s="2">
        <f t="shared" si="3"/>
        <v>1.0061745719898962</v>
      </c>
      <c r="I25" s="2">
        <f t="shared" si="3"/>
        <v>1</v>
      </c>
    </row>
    <row r="26" spans="1:9" x14ac:dyDescent="0.25">
      <c r="A26" s="1">
        <v>43770</v>
      </c>
      <c r="B26" s="2">
        <f t="shared" si="3"/>
        <v>0.82492974045296741</v>
      </c>
      <c r="C26" s="2">
        <f t="shared" si="3"/>
        <v>0.54124648702264833</v>
      </c>
      <c r="D26" s="2">
        <f t="shared" si="3"/>
        <v>1.1245660439742107</v>
      </c>
      <c r="E26" s="2">
        <f t="shared" si="3"/>
        <v>0.993387336749876</v>
      </c>
      <c r="F26" s="2">
        <f t="shared" si="3"/>
        <v>0.9743759299057696</v>
      </c>
      <c r="G26" s="2">
        <f t="shared" si="3"/>
        <v>1.01173747726897</v>
      </c>
      <c r="H26" s="2">
        <f t="shared" si="3"/>
        <v>1.0047115225657133</v>
      </c>
      <c r="I26" s="2">
        <f t="shared" si="3"/>
        <v>1</v>
      </c>
    </row>
    <row r="27" spans="1:9" x14ac:dyDescent="0.25">
      <c r="A27" t="s">
        <v>11</v>
      </c>
      <c r="B27" s="2">
        <f t="shared" si="3"/>
        <v>0.80793205598943796</v>
      </c>
      <c r="C27" s="2">
        <f t="shared" si="3"/>
        <v>0.53007363228522819</v>
      </c>
      <c r="D27" s="2">
        <f t="shared" si="3"/>
        <v>1.1250435159580408</v>
      </c>
      <c r="E27" s="2">
        <f t="shared" si="3"/>
        <v>1.0401791872204305</v>
      </c>
      <c r="F27" s="2">
        <f t="shared" si="3"/>
        <v>1.0301688747594306</v>
      </c>
      <c r="G27" s="2">
        <f t="shared" si="3"/>
        <v>1.0047424183706311</v>
      </c>
      <c r="H27" s="2">
        <f t="shared" si="3"/>
        <v>1.0019442601630288</v>
      </c>
      <c r="I27" s="2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 and FTE</vt:lpstr>
      <vt:lpstr>Future</vt:lpstr>
      <vt:lpstr>Past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2019-11-16T20:04:24Z</dcterms:created>
  <dcterms:modified xsi:type="dcterms:W3CDTF">2019-12-07T00:29:25Z</dcterms:modified>
</cp:coreProperties>
</file>