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customXml/itemProps3.xml" ContentType="application/vnd.openxmlformats-officedocument.customXmlProperties+xml"/>
  <Override PartName="/xl/worksheets/sheet4.xml" ContentType="application/vnd.openxmlformats-officedocument.spreadsheetml.worksheet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persons/person.xml" ContentType="application/vnd.ms-excel.person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P7.1" sheetId="1" state="hidden" r:id="rId5"/>
    <sheet name="P7.3" sheetId="2" state="hidden" r:id="rId6"/>
    <sheet name="Q1" sheetId="3" state="visible" r:id="rId7"/>
    <sheet name="Q2 - Benchmarking" sheetId="4" state="visible" r:id="rId8"/>
    <sheet name="sol for growth calculation" sheetId="5" state="visible" r:id="rId9"/>
  </sheets>
  <calcPr calcMode="manual" calcCompleted="0" calcOnSave="0"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tc={bad1f4cd-08c5-4498-95d8-52b495001cb1}</author>
    <author>tc={a1b33176-c327-42e7-8819-c15da39fe779}</author>
    <author>tc={d61dd4d3-1b94-4684-9b88-4774fb0b269a}</author>
  </authors>
  <commentList>
    <comment ref="A2" authorId="0" xr:uid="{bad1f4cd-08c5-4498-95d8-52b495001cb1}">
      <text>
        <r>
          <rPr>
            <b/>
            <sz val="9"/>
            <rFont val="Tahoma"/>
          </rPr>
          <t>Comment:</t>
        </r>
        <r>
          <rPr>
            <sz val="9"/>
            <rFont val="Tahoma"/>
          </rPr>
          <t xml:space="preserve">
1. Access the spreadsheet titled “JB Hi-Fi CCA_Benchmarking” on Moodle and complete the table. 
This table requires key dimensions across business and financial profiles to benchmark Harvey Norman, Nick Scali, and Best Buy against JB Hi-Fi. 
Most information can be sourced from Yahoo Finance. 
Here is some guidance:
</t>
        </r>
      </text>
    </comment>
    <comment ref="O2" authorId="1" xr:uid="{a1b33176-c327-42e7-8819-c15da39fe779}">
      <text>
        <r>
          <rPr>
            <b/>
            <sz val="9"/>
            <rFont val="Tahoma"/>
          </rPr>
          <t>Comment:</t>
        </r>
        <r>
          <rPr>
            <sz val="9"/>
            <rFont val="Tahoma"/>
          </rPr>
          <t xml:space="preserve">
Calculate and average the revenue growth over the past three years. Revenue growth is the percentage change in revenue year-on-year.
</t>
        </r>
      </text>
    </comment>
    <comment ref="P2" authorId="2" xr:uid="{d61dd4d3-1b94-4684-9b88-4774fb0b269a}">
      <text>
        <r>
          <rPr>
            <b/>
            <sz val="9"/>
            <rFont val="Tahoma"/>
          </rPr>
          <t>Comment:</t>
        </r>
        <r>
          <rPr>
            <sz val="9"/>
            <rFont val="Tahoma"/>
          </rPr>
          <t xml:space="preserve">
Calculate and average the EPS growth over the past three years.
</t>
        </r>
      </text>
    </comment>
  </commentList>
</comments>
</file>

<file path=xl/sharedStrings.xml><?xml version="1.0" encoding="utf-8"?>
<sst xmlns="http://schemas.openxmlformats.org/spreadsheetml/2006/main" count="103" uniqueCount="103">
  <si>
    <t xml:space="preserve">Problem 7.1</t>
  </si>
  <si>
    <t xml:space="preserve">Operating cash flow</t>
  </si>
  <si>
    <t>Transaction</t>
  </si>
  <si>
    <t xml:space="preserve">Type of cash flow</t>
  </si>
  <si>
    <t>Increasing/Decreasing</t>
  </si>
  <si>
    <t xml:space="preserve">Investing cash flow</t>
  </si>
  <si>
    <t xml:space="preserve">1. Cash received from issue of share capital</t>
  </si>
  <si>
    <t xml:space="preserve">&lt; Click on the dropdown box to select the ans</t>
  </si>
  <si>
    <t xml:space="preserve">Financing cash flow</t>
  </si>
  <si>
    <t xml:space="preserve">2. Cash received from customers</t>
  </si>
  <si>
    <t xml:space="preserve">3. Purchases of Property, Plant &amp; Equipment</t>
  </si>
  <si>
    <t>Increasing</t>
  </si>
  <si>
    <t xml:space="preserve">4. Cash paid to suppliers</t>
  </si>
  <si>
    <t>Decreasing</t>
  </si>
  <si>
    <t xml:space="preserve">5. Cash paid to employees</t>
  </si>
  <si>
    <t xml:space="preserve">6. Cash borrowed from the bank</t>
  </si>
  <si>
    <t xml:space="preserve">7. Cash proceeds received from sale of investment in another property</t>
  </si>
  <si>
    <t xml:space="preserve">8. Income taxes paid</t>
  </si>
  <si>
    <t xml:space="preserve">9. Repayment of loan principal</t>
  </si>
  <si>
    <t xml:space="preserve">10. Dividend paid</t>
  </si>
  <si>
    <t xml:space="preserve">Problem 7.3</t>
  </si>
  <si>
    <t xml:space="preserve">Net Profit after tax</t>
  </si>
  <si>
    <t>#1</t>
  </si>
  <si>
    <t xml:space="preserve">&lt; Increase or Decrease &amp; Amount. E.g. Increase $20,000 or Decrease $20,000</t>
  </si>
  <si>
    <t>#2</t>
  </si>
  <si>
    <t>#3</t>
  </si>
  <si>
    <t>#4</t>
  </si>
  <si>
    <t>#5</t>
  </si>
  <si>
    <t>#6</t>
  </si>
  <si>
    <t>#7</t>
  </si>
  <si>
    <t>#8</t>
  </si>
  <si>
    <t xml:space="preserve">Question 1</t>
  </si>
  <si>
    <t xml:space="preserve">Comp 1</t>
  </si>
  <si>
    <t xml:space="preserve">Comp 2</t>
  </si>
  <si>
    <t xml:space="preserve">Comp 3</t>
  </si>
  <si>
    <t xml:space="preserve">Comp 4</t>
  </si>
  <si>
    <t>EV/EBITDA</t>
  </si>
  <si>
    <t>P/E</t>
  </si>
  <si>
    <t>EJH</t>
  </si>
  <si>
    <t xml:space="preserve">EPS ($)</t>
  </si>
  <si>
    <t xml:space="preserve">EBITDA ($ million)</t>
  </si>
  <si>
    <t xml:space="preserve">Cash ($ million)</t>
  </si>
  <si>
    <t xml:space="preserve">Debt ($ million)</t>
  </si>
  <si>
    <t xml:space="preserve">No of shares (million)</t>
  </si>
  <si>
    <t xml:space="preserve">If use EV/EBITDA</t>
  </si>
  <si>
    <t xml:space="preserve">Implied EV</t>
  </si>
  <si>
    <t xml:space="preserve">Implied Equity</t>
  </si>
  <si>
    <t xml:space="preserve">Implied share price</t>
  </si>
  <si>
    <t xml:space="preserve">Price range</t>
  </si>
  <si>
    <t>to</t>
  </si>
  <si>
    <t xml:space="preserve">If use P/E</t>
  </si>
  <si>
    <t xml:space="preserve">Overall range</t>
  </si>
  <si>
    <t xml:space="preserve">Business Profile</t>
  </si>
  <si>
    <t>Size</t>
  </si>
  <si>
    <t>Profitability</t>
  </si>
  <si>
    <t>Growth</t>
  </si>
  <si>
    <t>Leverage</t>
  </si>
  <si>
    <t>Company</t>
  </si>
  <si>
    <t>Ticker</t>
  </si>
  <si>
    <r>
      <rPr>
        <b/>
        <sz val="11"/>
        <color indexed="2"/>
        <rFont val="Calibri"/>
        <scheme val="minor"/>
      </rPr>
      <t xml:space="preserve">Business Models &amp; Distribution Channels
</t>
    </r>
    <r>
      <rPr>
        <sz val="11"/>
        <color rgb="FFA6A6A6"/>
        <rFont val="Calibri"/>
        <scheme val="minor"/>
      </rPr>
      <t xml:space="preserve">(IBISWorld, Google)</t>
    </r>
  </si>
  <si>
    <r>
      <rPr>
        <b/>
        <sz val="11"/>
        <color indexed="2"/>
        <rFont val="Calibri"/>
        <scheme val="minor"/>
      </rPr>
      <t xml:space="preserve">Industry
</t>
    </r>
    <r>
      <rPr>
        <sz val="11"/>
        <color rgb="FFA6A6A6"/>
        <rFont val="Calibri"/>
        <scheme val="minor"/>
      </rPr>
      <t xml:space="preserve">Yahoo Finance - “Profile”</t>
    </r>
  </si>
  <si>
    <r>
      <rPr>
        <b/>
        <sz val="11"/>
        <color indexed="2"/>
        <rFont val="Calibri"/>
        <scheme val="minor"/>
      </rPr>
      <t xml:space="preserve">Sector
</t>
    </r>
    <r>
      <rPr>
        <sz val="11"/>
        <color rgb="FFA6A6A6"/>
        <rFont val="Calibri"/>
        <scheme val="minor"/>
      </rPr>
      <t xml:space="preserve">Yahoo Finance - “Profile”</t>
    </r>
  </si>
  <si>
    <r>
      <rPr>
        <b/>
        <sz val="11"/>
        <color indexed="2"/>
        <rFont val="Calibri"/>
        <scheme val="minor"/>
      </rPr>
      <t xml:space="preserve">Geography &amp; Markets 
</t>
    </r>
    <r>
      <rPr>
        <sz val="11"/>
        <color rgb="FFA6A6A6"/>
        <rFont val="Calibri"/>
        <scheme val="minor"/>
      </rPr>
      <t xml:space="preserve">(IBISWorld, Google)</t>
    </r>
  </si>
  <si>
    <r>
      <rPr>
        <b/>
        <sz val="11"/>
        <color indexed="2"/>
        <rFont val="Calibri"/>
        <scheme val="minor"/>
      </rPr>
      <t xml:space="preserve">Customer Types
</t>
    </r>
    <r>
      <rPr>
        <sz val="11"/>
        <color rgb="FFA6A6A6"/>
        <rFont val="Calibri"/>
        <scheme val="minor"/>
      </rPr>
      <t xml:space="preserve">(IBISWorld, Google)</t>
    </r>
  </si>
  <si>
    <t>Maturity</t>
  </si>
  <si>
    <r>
      <rPr>
        <b/>
        <sz val="11"/>
        <color rgb="FF7030A0"/>
        <rFont val="Calibri"/>
        <scheme val="minor"/>
      </rPr>
      <t xml:space="preserve">Market cap ($b)
</t>
    </r>
    <r>
      <rPr>
        <sz val="11"/>
        <color rgb="FFA6A6A6"/>
        <rFont val="Calibri"/>
        <scheme val="minor"/>
      </rPr>
      <t xml:space="preserve">Yahoo finance - "Statistics" - "Valuation Measures"</t>
    </r>
  </si>
  <si>
    <r>
      <rPr>
        <b/>
        <sz val="11"/>
        <color rgb="FF7030A0"/>
        <rFont val="Calibri"/>
        <scheme val="minor"/>
      </rPr>
      <t xml:space="preserve">Enteprise Value ($b)
</t>
    </r>
    <r>
      <rPr>
        <sz val="11"/>
        <color rgb="FFA6A6A6"/>
        <rFont val="Calibri"/>
        <scheme val="minor"/>
      </rPr>
      <t xml:space="preserve">Yahoo finance - "Statistics" - "Valuation Measures"</t>
    </r>
  </si>
  <si>
    <r>
      <rPr>
        <b/>
        <sz val="11"/>
        <color rgb="FF7030A0"/>
        <rFont val="Calibri"/>
        <scheme val="minor"/>
      </rPr>
      <t xml:space="preserve">Total Assets ($b)
</t>
    </r>
    <r>
      <rPr>
        <sz val="11"/>
        <color rgb="FFA6A6A6"/>
        <rFont val="Calibri"/>
        <scheme val="minor"/>
      </rPr>
      <t xml:space="preserve">Yahoo finance - "Financials" - "Balance sheet"</t>
    </r>
  </si>
  <si>
    <r>
      <rPr>
        <b/>
        <sz val="11"/>
        <color rgb="FF002060"/>
        <rFont val="Calibri"/>
        <scheme val="minor"/>
      </rPr>
      <t xml:space="preserve">ROA
</t>
    </r>
    <r>
      <rPr>
        <sz val="11"/>
        <color rgb="FFA6A6A6"/>
        <rFont val="Calibri"/>
        <scheme val="minor"/>
      </rPr>
      <t xml:space="preserve">Yahoo finance - "Statistics" - "Management Effectiveness"</t>
    </r>
  </si>
  <si>
    <r>
      <rPr>
        <b/>
        <sz val="11"/>
        <color rgb="FF002060"/>
        <rFont val="Calibri"/>
        <scheme val="minor"/>
      </rPr>
      <t xml:space="preserve">ROE
</t>
    </r>
    <r>
      <rPr>
        <sz val="11"/>
        <color rgb="FFA6A6A6"/>
        <rFont val="Calibri"/>
        <scheme val="minor"/>
      </rPr>
      <t xml:space="preserve">Yahoo finance - "Statistics" - "Management Effectiveness"</t>
    </r>
  </si>
  <si>
    <r>
      <rPr>
        <b/>
        <sz val="11"/>
        <color rgb="FF002060"/>
        <rFont val="Calibri"/>
        <scheme val="minor"/>
      </rPr>
      <t xml:space="preserve">Profit Margin
</t>
    </r>
    <r>
      <rPr>
        <sz val="11"/>
        <color rgb="FFA6A6A6"/>
        <rFont val="Calibri"/>
        <scheme val="minor"/>
      </rPr>
      <t xml:space="preserve">Yahoo finance - "Statistics" - "Profitability"</t>
    </r>
  </si>
  <si>
    <r>
      <rPr>
        <b/>
        <sz val="11"/>
        <color rgb="FFBF8F00"/>
        <rFont val="Calibri"/>
        <scheme val="minor"/>
      </rPr>
      <t xml:space="preserve">3-year avg Revenue growth
</t>
    </r>
    <r>
      <rPr>
        <sz val="11"/>
        <color rgb="FFA6A6A6"/>
        <rFont val="Calibri"/>
        <scheme val="minor"/>
      </rPr>
      <t xml:space="preserve">Yahoo finance - "Financials" - "Income Statement" - Total Revenue</t>
    </r>
  </si>
  <si>
    <r>
      <rPr>
        <b/>
        <sz val="11"/>
        <color rgb="FFBF8F00"/>
        <rFont val="Calibri"/>
        <scheme val="minor"/>
      </rPr>
      <t xml:space="preserve">3-year avg Earnings growth
</t>
    </r>
    <r>
      <rPr>
        <sz val="11"/>
        <color rgb="FFA6A6A6"/>
        <rFont val="Calibri"/>
        <scheme val="minor"/>
      </rPr>
      <t xml:space="preserve">Yahoo finance - "Financials" - "Income Statement" - Diluted EPS</t>
    </r>
  </si>
  <si>
    <r>
      <rPr>
        <b/>
        <sz val="11"/>
        <color rgb="FF548235"/>
        <rFont val="Calibri"/>
        <scheme val="minor"/>
      </rPr>
      <t xml:space="preserve">Debt/Equity
</t>
    </r>
    <r>
      <rPr>
        <sz val="11"/>
        <color rgb="FFA6A6A6"/>
        <rFont val="Calibri"/>
        <scheme val="minor"/>
      </rPr>
      <t xml:space="preserve">Yahoo finance - "Statistics" - "Balance sheet"</t>
    </r>
  </si>
  <si>
    <t xml:space="preserve">JB Hi-Fi</t>
  </si>
  <si>
    <t>JBH</t>
  </si>
  <si>
    <t xml:space="preserve"> Retailer of home entertainment products. Focuses on competitive pricing and wide range of electronics and music.
Physical stores across Australia and New Zealand; Online sales through its website. </t>
  </si>
  <si>
    <t>Retail</t>
  </si>
  <si>
    <t xml:space="preserve">Consumer discretionary</t>
  </si>
  <si>
    <t xml:space="preserve">Primarily in Australia and New Zealand.</t>
  </si>
  <si>
    <t xml:space="preserve">Broad consumer base, from budget to high-end electronics and entertainment enthusiasts.</t>
  </si>
  <si>
    <t>Mature</t>
  </si>
  <si>
    <t xml:space="preserve">Harvey Norman</t>
  </si>
  <si>
    <t>HVN</t>
  </si>
  <si>
    <t xml:space="preserve">Retailer of domestic appliances. Operates as franchises. Largest retailer of computer hardware and software products.</t>
  </si>
  <si>
    <t xml:space="preserve">Australia, New Zealand, Asia and Europe</t>
  </si>
  <si>
    <t xml:space="preserve">Broad customer base targeting households with appliances and other electrical goods</t>
  </si>
  <si>
    <t xml:space="preserve">Nick Scali</t>
  </si>
  <si>
    <t>NCK</t>
  </si>
  <si>
    <t xml:space="preserve">Retailer of household furniture and associated accessories in Australia and New Zealand</t>
  </si>
  <si>
    <t xml:space="preserve">Australia and New Zealand</t>
  </si>
  <si>
    <t xml:space="preserve">Variety of furniture and budget options catering to a large customer base</t>
  </si>
  <si>
    <t xml:space="preserve">Best Buy</t>
  </si>
  <si>
    <t>BBY</t>
  </si>
  <si>
    <t xml:space="preserve">American retailer of consumer electronics</t>
  </si>
  <si>
    <t xml:space="preserve">United States of America</t>
  </si>
  <si>
    <t xml:space="preserve">Board consumer types including individuals and families seeking electronics</t>
  </si>
  <si>
    <t xml:space="preserve">3 years average revenue growth using total revenues</t>
  </si>
  <si>
    <t xml:space="preserve">3 year average earnings growth</t>
  </si>
  <si>
    <t xml:space="preserve">Total revenue</t>
  </si>
  <si>
    <t xml:space="preserve">Diluted EPS</t>
  </si>
  <si>
    <t xml:space="preserve">Average Growth = </t>
  </si>
  <si>
    <t xml:space="preserve">Average Growth =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</si>
</sst>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14">
    <font>
      <sz val="12.000000"/>
      <color theme="1"/>
      <name val="Calibri"/>
      <scheme val="minor"/>
    </font>
    <font>
      <sz val="11.000000"/>
      <color theme="1"/>
      <name val="Calibri"/>
      <scheme val="minor"/>
    </font>
    <font>
      <sz val="12.000000"/>
      <color rgb="FF006100"/>
      <name val="Calibri"/>
      <scheme val="minor"/>
    </font>
    <font>
      <sz val="12.000000"/>
      <color rgb="FF3F3F76"/>
      <name val="Calibri"/>
      <scheme val="minor"/>
    </font>
    <font>
      <b/>
      <sz val="12.000000"/>
      <color indexed="2"/>
      <name val="Calibri"/>
      <scheme val="minor"/>
    </font>
    <font>
      <sz val="12.000000"/>
      <color theme="0"/>
      <name val="Calibri"/>
      <scheme val="minor"/>
    </font>
    <font>
      <b/>
      <sz val="12.000000"/>
      <color theme="1"/>
      <name val="Calibri"/>
      <scheme val="minor"/>
    </font>
    <font>
      <b/>
      <sz val="11.000000"/>
      <color indexed="2"/>
      <name val="Calibri"/>
      <scheme val="minor"/>
    </font>
    <font>
      <b/>
      <sz val="11.000000"/>
      <color rgb="FF7030A0"/>
      <name val="Calibri"/>
      <scheme val="minor"/>
    </font>
    <font>
      <b/>
      <sz val="11.000000"/>
      <color rgb="FF002060"/>
      <name val="Calibri"/>
      <scheme val="minor"/>
    </font>
    <font>
      <b/>
      <sz val="11.000000"/>
      <color theme="7" tint="-0.249977111117893"/>
      <name val="Calibri"/>
      <scheme val="minor"/>
    </font>
    <font>
      <b/>
      <sz val="11.000000"/>
      <color theme="9" tint="-0.249977111117893"/>
      <name val="Calibri"/>
      <scheme val="minor"/>
    </font>
    <font>
      <b/>
      <sz val="11.000000"/>
      <color theme="1"/>
      <name val="Calibri"/>
      <scheme val="minor"/>
    </font>
    <font>
      <sz val="11.000000"/>
      <color indexed="64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7"/>
      </patternFill>
    </fill>
    <fill>
      <patternFill patternType="solid">
        <fgColor indexed="5"/>
      </patternFill>
    </fill>
    <fill>
      <patternFill patternType="solid">
        <fgColor theme="0"/>
      </patternFill>
    </fill>
    <fill>
      <patternFill patternType="solid">
        <fgColor theme="5" tint="0.79998168889431442"/>
      </patternFill>
    </fill>
    <fill>
      <patternFill patternType="solid">
        <fgColor rgb="FFFCE4D6"/>
        <bgColor indexed="64"/>
      </patternFill>
    </fill>
  </fills>
  <borders count="6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0">
    <xf fontId="0" fillId="0" borderId="0" numFmtId="0" applyNumberFormat="1" applyFont="1" applyFill="1" applyBorder="1"/>
    <xf fontId="0" fillId="0" borderId="0" numFmtId="164" applyNumberFormat="1" applyFont="0" applyFill="0" applyBorder="0" applyProtection="0"/>
    <xf fontId="1" fillId="0" borderId="0" numFmtId="164" applyNumberFormat="1" applyFont="0" applyFill="0" applyBorder="0" applyProtection="0"/>
    <xf fontId="1" fillId="0" borderId="0" numFmtId="164" applyNumberFormat="1" applyFont="0" applyFill="0" applyBorder="0" applyProtection="0"/>
    <xf fontId="2" fillId="2" borderId="0" numFmtId="0" applyNumberFormat="0" applyFont="1" applyFill="1" applyBorder="0" applyProtection="0"/>
    <xf fontId="3" fillId="3" borderId="1" numFmtId="0" applyNumberFormat="0" applyFont="1" applyFill="1" applyBorder="1" applyProtection="0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9" applyNumberFormat="1" applyFont="0" applyFill="0" applyBorder="0" applyProtection="0"/>
    <xf fontId="1" fillId="0" borderId="0" numFmtId="9" applyNumberFormat="1" applyFont="0" applyFill="0" applyBorder="0" applyProtection="0"/>
  </cellStyleXfs>
  <cellXfs count="49">
    <xf fontId="0" fillId="0" borderId="0" numFmtId="0" xfId="0"/>
    <xf fontId="0" fillId="0" borderId="0" numFmtId="165" xfId="1" applyNumberFormat="1"/>
    <xf fontId="4" fillId="4" borderId="0" numFmtId="165" xfId="1" applyNumberFormat="1" applyFont="1" applyFill="1"/>
    <xf fontId="5" fillId="0" borderId="0" numFmtId="165" xfId="1" applyNumberFormat="1" applyFont="1"/>
    <xf fontId="6" fillId="0" borderId="2" numFmtId="165" xfId="1" applyNumberFormat="1" applyFont="1" applyBorder="1"/>
    <xf fontId="0" fillId="0" borderId="2" numFmtId="165" xfId="1" applyNumberFormat="1" applyBorder="1"/>
    <xf fontId="4" fillId="5" borderId="0" numFmtId="165" xfId="1" applyNumberFormat="1" applyFont="1" applyFill="1"/>
    <xf fontId="0" fillId="0" borderId="0" numFmtId="164" xfId="1" applyNumberFormat="1"/>
    <xf fontId="4" fillId="4" borderId="0" numFmtId="164" xfId="1" applyNumberFormat="1" applyFont="1" applyFill="1"/>
    <xf fontId="0" fillId="0" borderId="2" numFmtId="164" xfId="1" applyNumberFormat="1" applyBorder="1"/>
    <xf fontId="6" fillId="0" borderId="2" numFmtId="164" xfId="1" applyNumberFormat="1" applyFont="1" applyBorder="1"/>
    <xf fontId="6" fillId="0" borderId="0" numFmtId="164" xfId="1" applyNumberFormat="1" applyFont="1"/>
    <xf fontId="2" fillId="2" borderId="2" numFmtId="164" xfId="4" applyNumberFormat="1" applyFont="1" applyFill="1" applyBorder="1"/>
    <xf fontId="3" fillId="3" borderId="1" numFmtId="164" xfId="5" applyNumberFormat="1" applyFont="1" applyFill="1" applyBorder="1"/>
    <xf fontId="4" fillId="4" borderId="1" numFmtId="164" xfId="5" applyNumberFormat="1" applyFont="1" applyFill="1" applyBorder="1"/>
    <xf fontId="1" fillId="0" borderId="0" numFmtId="0" xfId="7" applyFont="1"/>
    <xf fontId="7" fillId="0" borderId="3" numFmtId="0" xfId="7" applyFont="1" applyBorder="1" applyAlignment="1">
      <alignment horizontal="center"/>
    </xf>
    <xf fontId="7" fillId="0" borderId="4" numFmtId="0" xfId="7" applyFont="1" applyBorder="1" applyAlignment="1">
      <alignment horizontal="center"/>
    </xf>
    <xf fontId="7" fillId="0" borderId="5" numFmtId="0" xfId="7" applyFont="1" applyBorder="1" applyAlignment="1">
      <alignment horizontal="center"/>
    </xf>
    <xf fontId="8" fillId="0" borderId="2" numFmtId="0" xfId="7" applyFont="1" applyBorder="1" applyAlignment="1">
      <alignment horizontal="center"/>
    </xf>
    <xf fontId="9" fillId="0" borderId="2" numFmtId="0" xfId="7" applyFont="1" applyBorder="1" applyAlignment="1">
      <alignment horizontal="center"/>
    </xf>
    <xf fontId="10" fillId="0" borderId="2" numFmtId="0" xfId="7" applyFont="1" applyBorder="1" applyAlignment="1">
      <alignment horizontal="center"/>
    </xf>
    <xf fontId="11" fillId="0" borderId="2" numFmtId="0" xfId="7" applyFont="1" applyBorder="1" applyAlignment="1">
      <alignment horizontal="center"/>
    </xf>
    <xf fontId="12" fillId="0" borderId="2" numFmtId="0" xfId="7" applyFont="1" applyBorder="1" applyAlignment="1">
      <alignment horizontal="center"/>
    </xf>
    <xf fontId="7" fillId="0" borderId="2" numFmtId="0" xfId="7" applyFont="1" applyBorder="1" applyAlignment="1">
      <alignment horizontal="center" wrapText="1"/>
    </xf>
    <xf fontId="8" fillId="0" borderId="2" numFmtId="0" xfId="7" applyFont="1" applyBorder="1" applyAlignment="1">
      <alignment horizontal="center" wrapText="1"/>
    </xf>
    <xf fontId="9" fillId="0" borderId="2" numFmtId="0" xfId="7" applyFont="1" applyBorder="1" applyAlignment="1">
      <alignment horizontal="center" wrapText="1"/>
    </xf>
    <xf fontId="10" fillId="0" borderId="2" numFmtId="0" xfId="7" applyFont="1" applyBorder="1" applyAlignment="1">
      <alignment horizontal="center" wrapText="1"/>
    </xf>
    <xf fontId="11" fillId="0" borderId="2" numFmtId="0" xfId="7" applyFont="1" applyBorder="1" applyAlignment="1">
      <alignment horizontal="center" wrapText="1"/>
    </xf>
    <xf fontId="12" fillId="6" borderId="2" numFmtId="164" xfId="3" applyNumberFormat="1" applyFont="1" applyFill="1" applyBorder="1" applyAlignment="1">
      <alignment horizontal="center" wrapText="1"/>
    </xf>
    <xf fontId="1" fillId="6" borderId="2" numFmtId="164" xfId="3" applyNumberFormat="1" applyFont="1" applyFill="1" applyBorder="1" applyAlignment="1">
      <alignment horizontal="center" vertical="center" wrapText="1"/>
    </xf>
    <xf fontId="13" fillId="7" borderId="2" numFmtId="0" xfId="0" applyFont="1" applyFill="1" applyBorder="1" applyAlignment="1">
      <alignment horizontal="left" vertical="center" wrapText="1"/>
    </xf>
    <xf fontId="13" fillId="7" borderId="5" numFmtId="0" xfId="0" applyFont="1" applyFill="1" applyBorder="1" applyAlignment="1">
      <alignment horizontal="center" vertical="center" wrapText="1"/>
    </xf>
    <xf fontId="13" fillId="7" borderId="5" numFmtId="0" xfId="0" applyFont="1" applyFill="1" applyBorder="1" applyAlignment="1">
      <alignment horizontal="left" vertical="center" wrapText="1"/>
    </xf>
    <xf fontId="13" fillId="7" borderId="5" numFmtId="0" xfId="0" applyFont="1" applyFill="1" applyBorder="1" applyAlignment="1">
      <alignment horizontal="center" vertical="center"/>
    </xf>
    <xf fontId="13" fillId="7" borderId="5" numFmtId="10" xfId="0" applyNumberFormat="1" applyFont="1" applyFill="1" applyBorder="1" applyAlignment="1">
      <alignment horizontal="center" vertical="center"/>
    </xf>
    <xf fontId="12" fillId="0" borderId="2" numFmtId="164" xfId="3" applyNumberFormat="1" applyFont="1" applyBorder="1" applyAlignment="1">
      <alignment horizontal="center" wrapText="1"/>
    </xf>
    <xf fontId="1" fillId="0" borderId="2" numFmtId="0" xfId="7" applyFont="1" applyBorder="1" applyAlignment="1">
      <alignment horizontal="center" vertical="center"/>
    </xf>
    <xf fontId="1" fillId="0" borderId="2" numFmtId="0" xfId="7" applyFont="1" applyBorder="1" applyAlignment="1">
      <alignment horizontal="left" vertical="center" wrapText="1"/>
    </xf>
    <xf fontId="1" fillId="0" borderId="2" numFmtId="0" xfId="7" applyFont="1" applyBorder="1" applyAlignment="1">
      <alignment horizontal="center" vertical="center" wrapText="1"/>
    </xf>
    <xf fontId="1" fillId="0" borderId="2" numFmtId="2" xfId="7" applyNumberFormat="1" applyFont="1" applyBorder="1" applyAlignment="1">
      <alignment horizontal="center" vertical="center"/>
    </xf>
    <xf fontId="1" fillId="0" borderId="2" numFmtId="10" xfId="7" applyNumberFormat="1" applyFont="1" applyBorder="1" applyAlignment="1">
      <alignment horizontal="center" vertical="center"/>
    </xf>
    <xf fontId="0" fillId="0" borderId="0" numFmtId="10" xfId="0" applyNumberFormat="1" applyAlignment="1">
      <alignment horizontal="center" vertical="center"/>
    </xf>
    <xf fontId="0" fillId="0" borderId="2" numFmtId="10" xfId="0" applyNumberFormat="1" applyBorder="1" applyAlignment="1">
      <alignment horizontal="center" vertical="center"/>
    </xf>
    <xf fontId="1" fillId="0" borderId="0" numFmtId="0" xfId="7" applyFont="1" applyAlignment="1">
      <alignment horizontal="center" vertical="center"/>
    </xf>
    <xf fontId="1" fillId="0" borderId="0" numFmtId="2" xfId="7" applyNumberFormat="1" applyFont="1" applyAlignment="1">
      <alignment horizontal="center" vertical="center"/>
    </xf>
    <xf fontId="1" fillId="0" borderId="0" numFmtId="10" xfId="7" applyNumberFormat="1" applyFont="1"/>
    <xf fontId="0" fillId="0" borderId="0" numFmtId="10" xfId="9" applyNumberFormat="1"/>
    <xf fontId="0" fillId="0" borderId="0" numFmtId="10" xfId="0" applyNumberFormat="1"/>
  </cellXfs>
  <cellStyles count="10">
    <cellStyle name="Comma" xfId="1" builtinId="3"/>
    <cellStyle name="Comma 2" xfId="2"/>
    <cellStyle name="Comma 3" xfId="3"/>
    <cellStyle name="Good" xfId="4" builtinId="26"/>
    <cellStyle name="Input" xfId="5" builtinId="20"/>
    <cellStyle name="Normal" xfId="0" builtinId="0"/>
    <cellStyle name="Normal 2" xfId="6"/>
    <cellStyle name="Normal 3" xfId="7"/>
    <cellStyle name="Per cent 2" xfId="8"/>
    <cellStyle name="Percent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10" Type="http://schemas.openxmlformats.org/officeDocument/2006/relationships/theme" Target="theme/theme1.xml"/><Relationship  Id="rId11" Type="http://schemas.openxmlformats.org/officeDocument/2006/relationships/sharedStrings" Target="sharedStrings.xml"/><Relationship  Id="rId12" Type="http://schemas.openxmlformats.org/officeDocument/2006/relationships/styles" Target="styles.xml"/><Relationship  Id="rId2" Type="http://schemas.openxmlformats.org/officeDocument/2006/relationships/customXml" Target="../customXml/item1.xml"/><Relationship  Id="rId3" Type="http://schemas.openxmlformats.org/officeDocument/2006/relationships/customXml" Target="../customXml/item2.xml"/><Relationship  Id="rId4" Type="http://schemas.openxmlformats.org/officeDocument/2006/relationships/customXml" Target="../customXml/item3.xml"/><Relationship  Id="rId5" Type="http://schemas.openxmlformats.org/officeDocument/2006/relationships/worksheet" Target="worksheets/sheet1.xml"/><Relationship  Id="rId6" Type="http://schemas.openxmlformats.org/officeDocument/2006/relationships/worksheet" Target="worksheets/sheet2.xml"/><Relationship  Id="rId7" Type="http://schemas.openxmlformats.org/officeDocument/2006/relationships/worksheet" Target="worksheets/sheet3.xml"/><Relationship  Id="rId8" Type="http://schemas.openxmlformats.org/officeDocument/2006/relationships/worksheet" Target="worksheets/sheet4.xml"/><Relationship  Id="rId9" Type="http://schemas.openxmlformats.org/officeDocument/2006/relationships/worksheet" Target="worksheets/sheet5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10</xdr:row>
      <xdr:rowOff>148167</xdr:rowOff>
    </xdr:from>
    <xdr:to>
      <xdr:col>6</xdr:col>
      <xdr:colOff>321732</xdr:colOff>
      <xdr:row>29</xdr:row>
      <xdr:rowOff>154102</xdr:rowOff>
    </xdr:to>
    <xdr:pic>
      <xdr:nvPicPr>
        <xdr:cNvPr id="2" name="Picture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2194278"/>
          <a:ext cx="7772400" cy="38935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0</xdr:rowOff>
    </xdr:from>
    <xdr:to>
      <xdr:col>7</xdr:col>
      <xdr:colOff>521121</xdr:colOff>
      <xdr:row>9</xdr:row>
      <xdr:rowOff>59065</xdr:rowOff>
    </xdr:to>
    <xdr:pic>
      <xdr:nvPicPr>
        <xdr:cNvPr id="3" name="Picture 2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6973273" cy="18481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</xdr:col>
      <xdr:colOff>47625</xdr:colOff>
      <xdr:row>11</xdr:row>
      <xdr:rowOff>47625</xdr:rowOff>
    </xdr:from>
    <xdr:to>
      <xdr:col>8</xdr:col>
      <xdr:colOff>523875</xdr:colOff>
      <xdr:row>47</xdr:row>
      <xdr:rowOff>123824</xdr:rowOff>
    </xdr:to>
    <xdr:sp>
      <xdr:nvSpPr>
        <xdr:cNvPr id="2" name="TextBox 1"/>
        <xdr:cNvSpPr txBox="1"/>
      </xdr:nvSpPr>
      <xdr:spPr bwMode="auto">
        <a:xfrm>
          <a:off x="714375" y="5800725"/>
          <a:ext cx="8105775" cy="6934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r>
            <a:rPr lang="en-US" sz="1100" b="1" i="0" u="sng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What are the characteristics of each peer that make it similar to or different from JB Hi-Fi? Record your observations in bullet points.</a:t>
          </a:r>
          <a:endParaRPr/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endParaRPr lang="en-US" sz="1100" b="1" i="0" u="sng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r>
            <a:rPr lang="en-US" sz="1100" b="1" i="0" u="sng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Harvey Norman:</a:t>
          </a:r>
          <a:endParaRPr lang="en-US" sz="1100" b="1" i="0" u="sng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endParaRPr/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- Similar enterprise value</a:t>
          </a:r>
          <a:endParaRPr lang="en-US" sz="11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- Smaller return on assets and return on equity</a:t>
          </a:r>
          <a:endParaRPr lang="en-US" sz="11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- Similar debt/equity ratio</a:t>
          </a:r>
          <a:endParaRPr lang="en-US" sz="11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endParaRPr b="0" u="none"/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Harvey Norman is the most similar peer company as it is closest in size and has similar financial performance. Like JB Hi-Fi, the company operates in both Australia and New Zealand and serves a customer base that strongly overlaps with that of JB Hi-Fi</a:t>
          </a:r>
          <a:endParaRPr b="0" u="none"/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endParaRPr lang="en-US" sz="1100" b="1" i="0" u="sng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endParaRPr lang="en-US" sz="1100" b="1" i="0" u="sng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endParaRPr lang="en-US" sz="1100" b="1" i="0" u="sng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r>
            <a:rPr lang="en-US" sz="1100" b="1" i="0" u="sng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Nick Scali:</a:t>
          </a:r>
          <a:endParaRPr/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endParaRPr lang="en-US" sz="1100" b="1" i="0" u="sng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endParaRPr lang="en-US" sz="1100" b="1" i="0" u="sng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- Sells different products (furniture vs. electronics + appliances)</a:t>
          </a:r>
          <a:endParaRPr lang="en-US" sz="11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- Significantly smaller company size</a:t>
          </a:r>
          <a:endParaRPr lang="en-US" sz="11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- Similar profitability, however this is invalid due to the difference in scale</a:t>
          </a:r>
          <a:endParaRPr lang="en-US" sz="11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- Much higher debt to equity</a:t>
          </a:r>
          <a:endParaRPr lang="en-US" sz="11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endParaRPr sz="11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Nick Scali is not an ideal peer as they share few products and operate in different industries. Furthermore the scale of the company invalidates most measures of performance</a:t>
          </a: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.</a:t>
          </a:r>
          <a:endParaRPr sz="11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endParaRPr lang="en-US" sz="1100" b="1" i="0" u="sng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endParaRPr lang="en-US" sz="1100" b="1" i="0" u="sng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endParaRPr lang="en-US" sz="1100" b="1" i="0" u="sng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r>
            <a:rPr lang="en-US" sz="1100" b="1" i="0" u="sng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Best Buy:</a:t>
          </a:r>
          <a:endParaRPr lang="en-US" sz="1100" b="1" u="sng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0" indent="0">
            <a:defRPr/>
          </a:pPr>
          <a:endParaRPr lang="en-US" sz="1100" b="1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0" indent="0">
            <a:defRPr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</a:rPr>
            <a:t>- Operates primarily in the US</a:t>
          </a:r>
          <a:endParaRPr lang="en-US" sz="1100">
            <a:solidFill>
              <a:schemeClr val="dk1"/>
            </a:solidFill>
            <a:latin typeface="Calibri"/>
            <a:ea typeface="Calibri"/>
            <a:cs typeface="Calibri"/>
          </a:endParaRPr>
        </a:p>
        <a:p>
          <a:pPr marL="0" indent="0">
            <a:defRPr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</a:rPr>
            <a:t>- Much bigger company size</a:t>
          </a:r>
          <a:endParaRPr lang="en-US" sz="1100">
            <a:solidFill>
              <a:schemeClr val="dk1"/>
            </a:solidFill>
            <a:latin typeface="Calibri"/>
            <a:ea typeface="Calibri"/>
            <a:cs typeface="Calibri"/>
          </a:endParaRPr>
        </a:p>
        <a:p>
          <a:pPr marL="0" indent="0">
            <a:defRPr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</a:rPr>
            <a:t>- Similar profitability</a:t>
          </a:r>
          <a:endParaRPr lang="en-US" sz="1100">
            <a:solidFill>
              <a:schemeClr val="dk1"/>
            </a:solidFill>
            <a:latin typeface="Calibri"/>
            <a:ea typeface="Calibri"/>
            <a:cs typeface="Calibri"/>
          </a:endParaRPr>
        </a:p>
        <a:p>
          <a:pPr marL="0" indent="0">
            <a:defRPr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</a:rPr>
            <a:t>- Much worse 3 year performance</a:t>
          </a:r>
          <a:endParaRPr lang="en-US" sz="1100">
            <a:solidFill>
              <a:schemeClr val="dk1"/>
            </a:solidFill>
            <a:latin typeface="Calibri"/>
            <a:ea typeface="Calibri"/>
            <a:cs typeface="Calibri"/>
          </a:endParaRPr>
        </a:p>
        <a:p>
          <a:pPr marL="0" indent="0">
            <a:defRPr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</a:rPr>
            <a:t>- High debt to equity ratio</a:t>
          </a:r>
          <a:endParaRPr lang="en-US" sz="1100">
            <a:solidFill>
              <a:schemeClr val="dk1"/>
            </a:solidFill>
            <a:latin typeface="Calibri"/>
            <a:ea typeface="Calibri"/>
            <a:cs typeface="Calibri"/>
          </a:endParaRPr>
        </a:p>
        <a:p>
          <a:pPr marL="0" indent="0">
            <a:defRPr/>
          </a:pPr>
          <a:endParaRPr lang="en-US" sz="1100">
            <a:solidFill>
              <a:schemeClr val="dk1"/>
            </a:solidFill>
            <a:latin typeface="Calibri"/>
            <a:ea typeface="Calibri"/>
            <a:cs typeface="Calibri"/>
          </a:endParaRPr>
        </a:p>
        <a:p>
          <a:pPr marL="0" indent="0">
            <a:defRPr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</a:rPr>
            <a:t>Since Best Buy operates in the US, its market is entirely different to that of JB Hi-Fi. Furthermore it is a much larger company, nearly doubling JB Hi-Fi in enterprise value.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</a:rPr>
            <a:t> The company's 3 year performance is significantly different, likely due to the fact that it operates in another country.</a:t>
          </a:r>
          <a:endParaRPr lang="en-US" sz="1100">
            <a:solidFill>
              <a:schemeClr val="dk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oneCell">
    <xdr:from>
      <xdr:col>1</xdr:col>
      <xdr:colOff>76200</xdr:colOff>
      <xdr:row>8</xdr:row>
      <xdr:rowOff>0</xdr:rowOff>
    </xdr:from>
    <xdr:to>
      <xdr:col>8</xdr:col>
      <xdr:colOff>352424</xdr:colOff>
      <xdr:row>10</xdr:row>
      <xdr:rowOff>180975</xdr:rowOff>
    </xdr:to>
    <xdr:pic>
      <xdr:nvPicPr>
        <xdr:cNvPr id="3" name="Picture 2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742950" y="5162550"/>
          <a:ext cx="7905750" cy="5715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c={BAD1F4CD-08C5-4498-95D8-52B495001CB1}" id="{2C13A7F7-9463-414C-20AA-57A5138F978B}"/>
  <person displayName="tc={A1B33176-C327-42E7-8819-C15DA39FE779}" id="{2D1CC218-12C2-256D-F082-C5D19DE5D30B}"/>
  <person displayName="tc={D61DD4D3-1B94-4684-9B88-4774FB0B269A}" id="{31F0612B-1DBD-FB47-CEEC-32D262653FAD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4-03-10T11:49:43.92Z" personId="{2c13a7f7-9463-414c-20aa-57a5138f978b}" id="{bad1f4cd-08c5-4498-95d8-52b495001cb1}" done="0">
    <text xml:space="preserve">1. Access the spreadsheet titled “JB Hi-Fi CCA_Benchmarking” on Moodle and complete the table. 
This table requires key dimensions across business and financial profiles to benchmark Harvey Norman, Nick Scali, and Best Buy against JB Hi-Fi. 
Most information can be sourced from Yahoo Finance. 
Here is some guidance:
</text>
  </threadedComment>
  <threadedComment ref="O2" dT="2024-03-10T11:43:16.88Z" personId="{2d1cc218-12c2-256d-f082-c5d19de5d30b}" id="{a1b33176-c327-42e7-8819-c15da39fe779}" done="0">
    <text xml:space="preserve">Calculate and average the revenue growth over the past three years. Revenue growth is the percentage change in revenue year-on-year.
</text>
  </threadedComment>
  <threadedComment ref="P2" dT="2024-03-10T11:44:11.41Z" personId="{31f0612b-1dbd-fb47-ceec-32d262653fad}" id="{d61dd4d3-1b94-4684-9b88-4774fb0b269a}" done="0">
    <text xml:space="preserve">Calculate and average the EPS growth over the past three years.
</text>
  </threadedComment>
</ThreadedComment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4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drawing" Target="../drawings/drawing3.xml"/><Relationship 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90" workbookViewId="0">
      <selection activeCell="B17" activeCellId="0" sqref="B17"/>
    </sheetView>
  </sheetViews>
  <sheetFormatPr defaultColWidth="10.875" defaultRowHeight="15.6"/>
  <cols>
    <col bestFit="1" customWidth="1" min="1" max="1" style="1" width="59.375"/>
    <col bestFit="1" customWidth="1" min="2" max="2" style="1" width="17"/>
    <col bestFit="1" customWidth="1" min="3" max="3" style="1" width="21"/>
    <col min="4" max="16384" style="1" width="10.875"/>
  </cols>
  <sheetData>
    <row r="1">
      <c r="A1" s="2" t="s">
        <v>0</v>
      </c>
      <c r="M1" s="3" t="s">
        <v>1</v>
      </c>
    </row>
    <row r="2">
      <c r="A2" s="4" t="s">
        <v>2</v>
      </c>
      <c r="B2" s="4" t="s">
        <v>3</v>
      </c>
      <c r="C2" s="4" t="s">
        <v>4</v>
      </c>
      <c r="M2" s="3" t="s">
        <v>5</v>
      </c>
    </row>
    <row r="3">
      <c r="A3" s="5" t="s">
        <v>6</v>
      </c>
      <c r="B3" s="5"/>
      <c r="C3" s="5"/>
      <c r="D3" s="1" t="s">
        <v>7</v>
      </c>
      <c r="M3" s="3" t="s">
        <v>8</v>
      </c>
    </row>
    <row r="4">
      <c r="A4" s="5" t="s">
        <v>9</v>
      </c>
      <c r="B4" s="5"/>
      <c r="C4" s="5"/>
      <c r="M4" s="3"/>
    </row>
    <row r="5">
      <c r="A5" s="5" t="s">
        <v>10</v>
      </c>
      <c r="B5" s="5"/>
      <c r="C5" s="5"/>
      <c r="M5" s="3" t="s">
        <v>11</v>
      </c>
    </row>
    <row r="6">
      <c r="A6" s="5" t="s">
        <v>12</v>
      </c>
      <c r="B6" s="5"/>
      <c r="C6" s="5"/>
      <c r="M6" s="3" t="s">
        <v>13</v>
      </c>
    </row>
    <row r="7">
      <c r="A7" s="5" t="s">
        <v>14</v>
      </c>
      <c r="B7" s="5"/>
      <c r="C7" s="5"/>
      <c r="M7" s="3"/>
    </row>
    <row r="8">
      <c r="A8" s="5" t="s">
        <v>15</v>
      </c>
      <c r="B8" s="5"/>
      <c r="C8" s="5"/>
    </row>
    <row r="9">
      <c r="A9" s="5" t="s">
        <v>16</v>
      </c>
      <c r="B9" s="5"/>
      <c r="C9" s="5"/>
    </row>
    <row r="10">
      <c r="A10" s="5" t="s">
        <v>17</v>
      </c>
      <c r="B10" s="5"/>
      <c r="C10" s="5"/>
    </row>
    <row r="11">
      <c r="A11" s="5" t="s">
        <v>18</v>
      </c>
      <c r="B11" s="5"/>
      <c r="C11" s="5"/>
    </row>
    <row r="12">
      <c r="A12" s="5" t="s">
        <v>19</v>
      </c>
      <c r="B12" s="5"/>
      <c r="C12" s="5"/>
    </row>
    <row r="15">
      <c r="A15" s="6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30045-0080-4B8F-B351-00D9009600D0}" type="list" allowBlank="1" errorStyle="stop" imeMode="noControl" operator="between" showDropDown="0" showErrorMessage="1" showInputMessage="1">
          <x14:formula1>
            <xm:f>$M$1:$M$3</xm:f>
          </x14:formula1>
          <xm:sqref>B3:B12</xm:sqref>
        </x14:dataValidation>
        <x14:dataValidation xr:uid="{00050091-00AD-4AE2-8451-0027003500B4}" type="list" allowBlank="1" errorStyle="stop" imeMode="noControl" operator="between" showDropDown="0" showErrorMessage="1" showInputMessage="1">
          <x14:formula1>
            <xm:f>$M$5:$M$6</xm:f>
          </x14:formula1>
          <xm:sqref>C3:C12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80" workbookViewId="0">
      <selection activeCell="H3" activeCellId="0" sqref="H3"/>
    </sheetView>
  </sheetViews>
  <sheetFormatPr defaultColWidth="10.875" defaultRowHeight="15.6"/>
  <cols>
    <col bestFit="1" customWidth="1" min="1" max="1" style="1" width="12.5"/>
    <col bestFit="1" customWidth="1" min="2" max="2" style="1" width="18.125"/>
    <col bestFit="1" customWidth="1" min="3" max="3" style="1" width="19.125"/>
    <col bestFit="1" customWidth="1" min="4" max="4" style="1" width="18.375"/>
    <col bestFit="1" customWidth="1" min="5" max="5" style="1" width="18.875"/>
    <col min="6" max="16384" style="1" width="10.875"/>
  </cols>
  <sheetData>
    <row r="1">
      <c r="A1" s="2" t="s">
        <v>20</v>
      </c>
    </row>
    <row r="2">
      <c r="A2" s="4" t="s">
        <v>2</v>
      </c>
      <c r="B2" s="4" t="s">
        <v>21</v>
      </c>
      <c r="C2" s="4" t="s">
        <v>1</v>
      </c>
      <c r="D2" s="4" t="s">
        <v>5</v>
      </c>
      <c r="E2" s="4" t="s">
        <v>8</v>
      </c>
    </row>
    <row r="3">
      <c r="A3" s="5" t="s">
        <v>22</v>
      </c>
      <c r="B3" s="5"/>
      <c r="C3" s="5"/>
      <c r="D3" s="5"/>
      <c r="E3" s="5"/>
      <c r="G3" s="1" t="s">
        <v>23</v>
      </c>
    </row>
    <row r="4">
      <c r="A4" s="5" t="s">
        <v>24</v>
      </c>
      <c r="B4" s="5"/>
      <c r="C4" s="5"/>
      <c r="D4" s="5"/>
      <c r="E4" s="5"/>
    </row>
    <row r="5">
      <c r="A5" s="5" t="s">
        <v>25</v>
      </c>
      <c r="B5" s="5"/>
      <c r="C5" s="5"/>
      <c r="D5" s="5"/>
      <c r="E5" s="5"/>
    </row>
    <row r="6">
      <c r="A6" s="5" t="s">
        <v>26</v>
      </c>
      <c r="B6" s="5"/>
      <c r="C6" s="5"/>
      <c r="D6" s="5"/>
      <c r="E6" s="5"/>
    </row>
    <row r="7">
      <c r="A7" s="5" t="s">
        <v>27</v>
      </c>
      <c r="B7" s="5"/>
      <c r="C7" s="5"/>
      <c r="D7" s="5"/>
      <c r="E7" s="5"/>
    </row>
    <row r="8">
      <c r="A8" s="5" t="s">
        <v>28</v>
      </c>
      <c r="B8" s="5"/>
      <c r="C8" s="5"/>
      <c r="D8" s="5"/>
      <c r="E8" s="5"/>
    </row>
    <row r="9">
      <c r="A9" s="5" t="s">
        <v>29</v>
      </c>
      <c r="B9" s="5"/>
      <c r="C9" s="5"/>
      <c r="D9" s="5"/>
      <c r="E9" s="5"/>
    </row>
    <row r="10">
      <c r="A10" s="5" t="s">
        <v>30</v>
      </c>
      <c r="B10" s="5"/>
      <c r="C10" s="5"/>
      <c r="D10" s="5"/>
      <c r="E10" s="5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15" workbookViewId="0">
      <selection activeCell="J19" activeCellId="0" sqref="J19"/>
    </sheetView>
  </sheetViews>
  <sheetFormatPr defaultColWidth="10.875" defaultRowHeight="16.5"/>
  <cols>
    <col bestFit="1" customWidth="1" min="1" max="1" style="7" width="19.5"/>
    <col min="2" max="16384" style="7" width="10.875"/>
  </cols>
  <sheetData>
    <row r="11">
      <c r="A11" s="8" t="s">
        <v>31</v>
      </c>
    </row>
    <row r="13">
      <c r="A13" s="9"/>
      <c r="B13" s="10" t="s">
        <v>32</v>
      </c>
      <c r="C13" s="10" t="s">
        <v>33</v>
      </c>
      <c r="D13" s="10" t="s">
        <v>34</v>
      </c>
      <c r="E13" s="10" t="s">
        <v>35</v>
      </c>
    </row>
    <row r="14">
      <c r="A14" s="9" t="s">
        <v>36</v>
      </c>
      <c r="B14" s="9">
        <v>12</v>
      </c>
      <c r="C14" s="9">
        <v>11</v>
      </c>
      <c r="D14" s="9">
        <v>12.5</v>
      </c>
      <c r="E14" s="9">
        <v>10</v>
      </c>
    </row>
    <row r="15">
      <c r="A15" s="9" t="s">
        <v>37</v>
      </c>
      <c r="B15" s="9">
        <v>19</v>
      </c>
      <c r="C15" s="9">
        <v>18</v>
      </c>
      <c r="D15" s="9">
        <v>20</v>
      </c>
      <c r="E15" s="9">
        <v>17</v>
      </c>
    </row>
    <row r="17">
      <c r="A17" s="9"/>
      <c r="B17" s="10" t="s">
        <v>38</v>
      </c>
    </row>
    <row r="18">
      <c r="A18" s="9" t="s">
        <v>39</v>
      </c>
      <c r="B18" s="9">
        <v>2</v>
      </c>
    </row>
    <row r="19">
      <c r="A19" s="9" t="s">
        <v>40</v>
      </c>
      <c r="B19" s="9">
        <v>300</v>
      </c>
    </row>
    <row r="20">
      <c r="A20" s="9" t="s">
        <v>41</v>
      </c>
      <c r="B20" s="9">
        <v>30</v>
      </c>
    </row>
    <row r="21">
      <c r="A21" s="9" t="s">
        <v>42</v>
      </c>
      <c r="B21" s="9">
        <v>40</v>
      </c>
    </row>
    <row r="22">
      <c r="A22" s="9" t="s">
        <v>43</v>
      </c>
      <c r="B22" s="9">
        <v>100</v>
      </c>
    </row>
    <row r="24">
      <c r="A24" s="11" t="s">
        <v>44</v>
      </c>
    </row>
    <row r="25">
      <c r="A25" s="9"/>
      <c r="B25" s="10" t="s">
        <v>32</v>
      </c>
      <c r="C25" s="10" t="s">
        <v>33</v>
      </c>
      <c r="D25" s="10" t="s">
        <v>34</v>
      </c>
      <c r="E25" s="10" t="s">
        <v>35</v>
      </c>
    </row>
    <row r="26">
      <c r="A26" s="9" t="s">
        <v>36</v>
      </c>
      <c r="B26" s="9">
        <v>12</v>
      </c>
      <c r="C26" s="9">
        <v>11</v>
      </c>
      <c r="D26" s="9">
        <v>12.5</v>
      </c>
      <c r="E26" s="9">
        <v>10</v>
      </c>
    </row>
    <row r="27">
      <c r="A27" s="9" t="s">
        <v>45</v>
      </c>
      <c r="B27" s="12">
        <f>B26*B19</f>
        <v>3600</v>
      </c>
      <c r="C27" s="12">
        <f>C26*B19</f>
        <v>3300</v>
      </c>
      <c r="D27" s="12">
        <f>D26*B19</f>
        <v>3750</v>
      </c>
      <c r="E27" s="12">
        <f>E26*B19</f>
        <v>3000</v>
      </c>
    </row>
    <row r="28">
      <c r="A28" s="9" t="s">
        <v>46</v>
      </c>
      <c r="B28" s="12">
        <v>3590</v>
      </c>
      <c r="C28" s="12">
        <v>3290</v>
      </c>
      <c r="D28" s="12">
        <v>3740</v>
      </c>
      <c r="E28" s="12">
        <v>2990</v>
      </c>
    </row>
    <row r="29">
      <c r="A29" s="9" t="s">
        <v>47</v>
      </c>
      <c r="B29" s="12">
        <v>35.899999999999999</v>
      </c>
      <c r="C29" s="12">
        <v>32.899999999999999</v>
      </c>
      <c r="D29" s="12">
        <v>37.899999999999999</v>
      </c>
      <c r="E29" s="12">
        <v>29.899999999999999</v>
      </c>
    </row>
    <row r="30">
      <c r="A30" s="11" t="s">
        <v>48</v>
      </c>
      <c r="B30" s="13">
        <v>29.899999999999999</v>
      </c>
      <c r="C30" s="11" t="s">
        <v>49</v>
      </c>
      <c r="D30" s="13">
        <v>37.899999999999999</v>
      </c>
    </row>
    <row r="32">
      <c r="A32" s="11" t="s">
        <v>50</v>
      </c>
    </row>
    <row r="33">
      <c r="A33" s="9"/>
      <c r="B33" s="10" t="s">
        <v>32</v>
      </c>
      <c r="C33" s="10" t="s">
        <v>33</v>
      </c>
      <c r="D33" s="10" t="s">
        <v>34</v>
      </c>
      <c r="E33" s="10" t="s">
        <v>35</v>
      </c>
    </row>
    <row r="34">
      <c r="A34" s="9" t="s">
        <v>37</v>
      </c>
      <c r="B34" s="9">
        <v>19</v>
      </c>
      <c r="C34" s="9">
        <v>18</v>
      </c>
      <c r="D34" s="9">
        <v>20</v>
      </c>
      <c r="E34" s="9">
        <v>17</v>
      </c>
    </row>
    <row r="35">
      <c r="A35" s="9" t="s">
        <v>47</v>
      </c>
      <c r="B35" s="12">
        <v>38</v>
      </c>
      <c r="C35" s="12">
        <v>36</v>
      </c>
      <c r="D35" s="12">
        <v>40</v>
      </c>
      <c r="E35" s="12">
        <v>34</v>
      </c>
    </row>
    <row r="37">
      <c r="A37" s="11" t="s">
        <v>48</v>
      </c>
      <c r="B37" s="13">
        <v>34</v>
      </c>
      <c r="C37" s="11" t="s">
        <v>49</v>
      </c>
      <c r="D37" s="13">
        <v>40</v>
      </c>
    </row>
    <row r="39">
      <c r="A39" s="11" t="s">
        <v>51</v>
      </c>
      <c r="B39" s="14">
        <v>34</v>
      </c>
      <c r="C39" s="11" t="s">
        <v>49</v>
      </c>
      <c r="D39" s="14">
        <v>37.899999999999999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60" workbookViewId="0">
      <pane xSplit="1" ySplit="2" topLeftCell="B3" activePane="bottomRight" state="frozen"/>
      <selection activeCell="F55" activeCellId="0" sqref="F55"/>
    </sheetView>
  </sheetViews>
  <sheetFormatPr defaultColWidth="9.625" defaultRowHeight="14.449999999999999"/>
  <cols>
    <col customWidth="1" min="1" max="1" style="15" width="8.75"/>
    <col customWidth="1" min="2" max="2" style="15" width="6.5"/>
    <col customWidth="1" min="3" max="3" style="15" width="32.5"/>
    <col customWidth="1" min="4" max="4" style="15" width="9.5"/>
    <col customWidth="1" min="5" max="5" style="15" width="11.625"/>
    <col customWidth="1" min="6" max="6" style="15" width="15.125"/>
    <col customWidth="1" min="7" max="7" style="15" width="16"/>
    <col customWidth="1" min="8" max="8" style="15" width="8.875"/>
    <col customWidth="1" min="9" max="9" style="15" width="10.25"/>
    <col customWidth="1" min="10" max="10" style="15" width="11.625"/>
    <col min="11" max="11" style="15" width="9.625"/>
    <col customWidth="1" min="12" max="13" style="15" width="13"/>
    <col customWidth="1" min="14" max="14" style="15" width="13.125"/>
    <col customWidth="1" min="15" max="15" style="15" width="16.375"/>
    <col customWidth="1" min="16" max="16" style="15" width="16.125"/>
    <col customWidth="1" min="17" max="17" style="15" width="13.25"/>
    <col min="18" max="16384" style="15" width="9.625"/>
  </cols>
  <sheetData>
    <row r="1">
      <c r="A1" s="16" t="s">
        <v>52</v>
      </c>
      <c r="B1" s="17"/>
      <c r="C1" s="17"/>
      <c r="D1" s="17"/>
      <c r="E1" s="17"/>
      <c r="F1" s="17"/>
      <c r="G1" s="17"/>
      <c r="H1" s="18"/>
      <c r="I1" s="19" t="s">
        <v>53</v>
      </c>
      <c r="J1" s="19"/>
      <c r="K1" s="19"/>
      <c r="L1" s="20" t="s">
        <v>54</v>
      </c>
      <c r="M1" s="20"/>
      <c r="N1" s="20"/>
      <c r="O1" s="21" t="s">
        <v>55</v>
      </c>
      <c r="P1" s="21"/>
      <c r="Q1" s="22" t="s">
        <v>56</v>
      </c>
    </row>
    <row r="2" ht="116.09999999999999">
      <c r="A2" s="23" t="s">
        <v>57</v>
      </c>
      <c r="B2" s="23" t="s">
        <v>58</v>
      </c>
      <c r="C2" s="24" t="s">
        <v>59</v>
      </c>
      <c r="D2" s="24" t="s">
        <v>60</v>
      </c>
      <c r="E2" s="24" t="s">
        <v>61</v>
      </c>
      <c r="F2" s="24" t="s">
        <v>62</v>
      </c>
      <c r="G2" s="24" t="s">
        <v>63</v>
      </c>
      <c r="H2" s="24" t="s">
        <v>64</v>
      </c>
      <c r="I2" s="25" t="s">
        <v>65</v>
      </c>
      <c r="J2" s="25" t="s">
        <v>66</v>
      </c>
      <c r="K2" s="25" t="s">
        <v>67</v>
      </c>
      <c r="L2" s="26" t="s">
        <v>68</v>
      </c>
      <c r="M2" s="26" t="s">
        <v>69</v>
      </c>
      <c r="N2" s="26" t="s">
        <v>70</v>
      </c>
      <c r="O2" s="27" t="s">
        <v>71</v>
      </c>
      <c r="P2" s="27" t="s">
        <v>72</v>
      </c>
      <c r="Q2" s="28" t="s">
        <v>73</v>
      </c>
    </row>
    <row r="3" ht="116.09999999999999">
      <c r="A3" s="29" t="s">
        <v>74</v>
      </c>
      <c r="B3" s="30" t="s">
        <v>75</v>
      </c>
      <c r="C3" s="31" t="s">
        <v>76</v>
      </c>
      <c r="D3" s="32" t="s">
        <v>77</v>
      </c>
      <c r="E3" s="32" t="s">
        <v>78</v>
      </c>
      <c r="F3" s="32" t="s">
        <v>79</v>
      </c>
      <c r="G3" s="33" t="s">
        <v>80</v>
      </c>
      <c r="H3" s="32" t="s">
        <v>81</v>
      </c>
      <c r="I3" s="34">
        <v>8.5700000000000003</v>
      </c>
      <c r="J3" s="34">
        <v>8.8300000000000001</v>
      </c>
      <c r="K3" s="34">
        <v>3.8799999999999999</v>
      </c>
      <c r="L3" s="35">
        <v>0.1069</v>
      </c>
      <c r="M3" s="35">
        <v>0.29239999999999999</v>
      </c>
      <c r="N3" s="35">
        <v>0.043999999999999997</v>
      </c>
      <c r="O3" s="35">
        <v>0.0465</v>
      </c>
      <c r="P3" s="35">
        <v>-0.036200000000000003</v>
      </c>
      <c r="Q3" s="35">
        <v>0.43390000000000001</v>
      </c>
    </row>
    <row r="4" ht="29.100000000000001">
      <c r="A4" s="36" t="s">
        <v>82</v>
      </c>
      <c r="B4" s="37" t="s">
        <v>83</v>
      </c>
      <c r="C4" s="38" t="s">
        <v>84</v>
      </c>
      <c r="D4" s="39" t="s">
        <v>77</v>
      </c>
      <c r="E4" s="39" t="s">
        <v>78</v>
      </c>
      <c r="F4" s="39" t="s">
        <v>85</v>
      </c>
      <c r="G4" s="38" t="s">
        <v>86</v>
      </c>
      <c r="H4" s="39" t="s">
        <v>81</v>
      </c>
      <c r="I4" s="37">
        <v>6.4000000000000004</v>
      </c>
      <c r="J4" s="37">
        <v>8.4800000000000004</v>
      </c>
      <c r="K4" s="40">
        <v>8.3699999999999992</v>
      </c>
      <c r="L4" s="41">
        <v>0.057699999999999994</v>
      </c>
      <c r="M4" s="41">
        <v>0.11779999999999999</v>
      </c>
      <c r="N4" s="41">
        <v>0.18129999999999999</v>
      </c>
      <c r="O4" s="41">
        <v>-0.11</v>
      </c>
      <c r="P4" s="42">
        <v>-0.074337677826049983</v>
      </c>
      <c r="Q4" s="41">
        <v>0.498</v>
      </c>
    </row>
    <row r="5">
      <c r="A5" s="36" t="s">
        <v>87</v>
      </c>
      <c r="B5" s="37" t="s">
        <v>88</v>
      </c>
      <c r="C5" s="38" t="s">
        <v>89</v>
      </c>
      <c r="D5" s="39" t="s">
        <v>77</v>
      </c>
      <c r="E5" s="39" t="s">
        <v>78</v>
      </c>
      <c r="F5" s="39" t="s">
        <v>90</v>
      </c>
      <c r="G5" s="38" t="s">
        <v>91</v>
      </c>
      <c r="H5" s="39" t="s">
        <v>81</v>
      </c>
      <c r="I5" s="37">
        <v>1.3600000000000001</v>
      </c>
      <c r="J5" s="37">
        <v>1.6000000000000001</v>
      </c>
      <c r="K5" s="40">
        <v>0.70999999999999996</v>
      </c>
      <c r="L5" s="41">
        <v>0.1047</v>
      </c>
      <c r="M5" s="41">
        <v>0.25190000000000001</v>
      </c>
      <c r="N5" s="41">
        <v>0.1336</v>
      </c>
      <c r="O5" s="41">
        <v>0.04380536269874661</v>
      </c>
      <c r="P5" s="41">
        <v>-0.114886908298673</v>
      </c>
      <c r="Q5" s="41">
        <v>1.1934</v>
      </c>
    </row>
    <row r="6" ht="96.950000000000003" customHeight="1">
      <c r="A6" s="36" t="s">
        <v>92</v>
      </c>
      <c r="B6" s="37" t="s">
        <v>93</v>
      </c>
      <c r="C6" s="38" t="s">
        <v>94</v>
      </c>
      <c r="D6" s="39" t="s">
        <v>77</v>
      </c>
      <c r="E6" s="39" t="s">
        <v>78</v>
      </c>
      <c r="F6" s="39" t="s">
        <v>95</v>
      </c>
      <c r="G6" s="38" t="s">
        <v>96</v>
      </c>
      <c r="H6" s="39" t="s">
        <v>81</v>
      </c>
      <c r="I6" s="37">
        <v>13.109999999999999</v>
      </c>
      <c r="J6" s="37">
        <v>15.51</v>
      </c>
      <c r="K6" s="40">
        <v>14.779999999999999</v>
      </c>
      <c r="L6" s="41">
        <v>0.075199999999999989</v>
      </c>
      <c r="M6" s="41">
        <v>0.37040000000000001</v>
      </c>
      <c r="N6" s="41">
        <v>0.025600000000000001</v>
      </c>
      <c r="O6" s="43">
        <v>-0.05287504110818067</v>
      </c>
      <c r="P6" s="41">
        <v>-0.17172910275644326</v>
      </c>
      <c r="Q6" s="41">
        <v>1.3944000000000001</v>
      </c>
    </row>
    <row r="7">
      <c r="I7" s="44"/>
      <c r="J7" s="44"/>
      <c r="K7" s="44"/>
      <c r="L7" s="45"/>
    </row>
    <row r="8">
      <c r="H8" s="44"/>
      <c r="I8" s="44"/>
      <c r="J8" s="44"/>
      <c r="K8" s="44"/>
      <c r="L8" s="45"/>
    </row>
    <row r="9" ht="15.6">
      <c r="H9" s="46"/>
      <c r="J9" s="47"/>
      <c r="K9" s="47"/>
      <c r="L9" s="47"/>
    </row>
    <row r="10">
      <c r="H10" s="44"/>
      <c r="I10" s="44"/>
      <c r="J10" s="44"/>
      <c r="K10" s="44"/>
      <c r="L10" s="45"/>
    </row>
    <row r="11" ht="15.6">
      <c r="H11" s="46"/>
      <c r="J11" s="47"/>
      <c r="K11" s="47"/>
      <c r="L11" s="47"/>
      <c r="M11" s="47"/>
      <c r="N11" s="47"/>
    </row>
    <row r="12">
      <c r="I12" s="46"/>
      <c r="L12" s="46"/>
    </row>
  </sheetData>
  <mergeCells count="4">
    <mergeCell ref="A1:H1"/>
    <mergeCell ref="I1:K1"/>
    <mergeCell ref="L1:N1"/>
    <mergeCell ref="O1:P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9" activeCellId="0" sqref="C9"/>
    </sheetView>
  </sheetViews>
  <sheetFormatPr defaultRowHeight="16.5"/>
  <cols>
    <col bestFit="1" min="3" max="3" width="9.5234375"/>
  </cols>
  <sheetData>
    <row r="1">
      <c r="A1" t="s">
        <v>97</v>
      </c>
      <c r="G1" t="s">
        <v>98</v>
      </c>
    </row>
    <row r="3">
      <c r="B3" t="s">
        <v>99</v>
      </c>
      <c r="C3" t="s">
        <v>55</v>
      </c>
      <c r="G3" t="s">
        <v>100</v>
      </c>
      <c r="H3" t="s">
        <v>55</v>
      </c>
    </row>
    <row r="4">
      <c r="A4">
        <v>2025</v>
      </c>
      <c r="B4">
        <v>41528000</v>
      </c>
      <c r="C4" s="48">
        <f t="shared" ref="C4:C5" si="0">(B4-B5)/B5</f>
        <v>-0.044278744361594402</v>
      </c>
      <c r="F4">
        <v>2025</v>
      </c>
      <c r="G4">
        <v>4.2800000000000002</v>
      </c>
      <c r="H4" s="48">
        <f t="shared" ref="H4:H5" si="1">(G4-G5)/G5</f>
        <v>-0.24647887323943654</v>
      </c>
    </row>
    <row r="5">
      <c r="A5">
        <v>2024</v>
      </c>
      <c r="B5">
        <v>43452000</v>
      </c>
      <c r="C5" s="48">
        <f t="shared" si="0"/>
        <v>-0.061471337854766946</v>
      </c>
      <c r="F5">
        <v>2024</v>
      </c>
      <c r="G5">
        <v>5.6799999999999997</v>
      </c>
      <c r="H5" s="48">
        <f t="shared" si="1"/>
        <v>-0.096979332273449972</v>
      </c>
    </row>
    <row r="6">
      <c r="A6">
        <v>2023</v>
      </c>
      <c r="B6">
        <v>46298000</v>
      </c>
      <c r="C6" s="48"/>
      <c r="F6">
        <v>2023</v>
      </c>
      <c r="G6">
        <v>6.29</v>
      </c>
      <c r="H6" s="48"/>
    </row>
    <row r="7">
      <c r="A7">
        <v>2022</v>
      </c>
      <c r="F7">
        <v>2022</v>
      </c>
    </row>
    <row r="8" ht="16.5">
      <c r="G8">
        <v>0.93000000000000005</v>
      </c>
    </row>
    <row r="9">
      <c r="A9" t="s">
        <v>101</v>
      </c>
      <c r="C9" s="48">
        <f>AVERAGE(C4:C6)</f>
        <v>-0.05287504110818067</v>
      </c>
      <c r="F9" t="s">
        <v>102</v>
      </c>
      <c r="H9" s="48">
        <f>AVERAGE(H4:H6)</f>
        <v>-0.17172910275644326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0FCC8EFA10754A95546906DD0C0DA4" ma:contentTypeVersion="3" ma:contentTypeDescription="Create a new document." ma:contentTypeScope="" ma:versionID="50e23de4d0af255e1d5fb0c70e7175fc">
  <xsd:schema xmlns:xsd="http://www.w3.org/2001/XMLSchema" xmlns:xs="http://www.w3.org/2001/XMLSchema" xmlns:p="http://schemas.microsoft.com/office/2006/metadata/properties" xmlns:ns2="68540d86-b05f-4693-90eb-441e30ff6bd6" targetNamespace="http://schemas.microsoft.com/office/2006/metadata/properties" ma:root="true" ma:fieldsID="391bd3fecd69c7e1998c9a9bc363b89d" ns2:_="">
    <xsd:import namespace="68540d86-b05f-4693-90eb-441e30ff6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540d86-b05f-4693-90eb-441e30ff6b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193ec5dc-bec3-4827-b11d-48c8b849973a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00661d24-4f0e-4917-8753-0a945ea3de53">
  <ds:schemaRefs>
    <ds:schemaRef ds:uri="http://schemas.microsoft.com/office/2006/metadata/properties"/>
    <ds:schemaRef ds:uri="http://www.w3.org/2001/XMLSchema-instance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b7737486-539f-4844-84e8-aa8919b9f471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540d86-b05f-4693-90eb-441e30ff6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2001/XMLSchema-instance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HeadingPairs>
    <vt:vector size="0" baseType="variant"/>
  </HeadingPairs>
  <TitlesOfParts>
    <vt:vector size="0" baseType="lpstr"/>
  </TitlesOfParts>
  <Manager/>
  <Company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Arcana Sky</dc:creator>
  <cp:keywords/>
  <dc:description/>
  <cp:revision>1</cp:revision>
  <dcterms:created xsi:type="dcterms:W3CDTF">2023-02-12T06:57:56Z</dcterms:created>
  <dcterms:modified xsi:type="dcterms:W3CDTF">2026-03-16T09:57:50Z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0x010100C90FCC8EFA10754A95546906DD0C0DA4</vt:lpwstr>
  </property>
  <property fmtid="{D5CDD505-2E9C-101B-9397-08002B2CF9AE}" pid="3" name="MediaServiceImageTags">
    <vt:lpwstr/>
  </property>
</Properties>
</file>