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1-16-2016" sheetId="1" r:id="rId1"/>
    <sheet name="5-18-2016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C17" i="2"/>
  <c r="B17" i="2"/>
  <c r="E16" i="2"/>
  <c r="C16" i="2"/>
  <c r="B16" i="2"/>
  <c r="P13" i="2" l="1"/>
  <c r="H17" i="2" l="1"/>
  <c r="H18" i="2" s="1"/>
  <c r="H16" i="2"/>
  <c r="N17" i="2"/>
  <c r="N16" i="2"/>
  <c r="L17" i="2"/>
  <c r="L18" i="2" s="1"/>
  <c r="L16" i="2"/>
  <c r="J17" i="2"/>
  <c r="J16" i="2"/>
  <c r="N13" i="2"/>
  <c r="N14" i="2" s="1"/>
  <c r="N18" i="2" l="1"/>
  <c r="H20" i="2"/>
  <c r="H19" i="2"/>
  <c r="N20" i="2"/>
  <c r="N19" i="2"/>
  <c r="L19" i="2"/>
  <c r="O13" i="2"/>
  <c r="J18" i="2"/>
  <c r="C18" i="2"/>
  <c r="L13" i="2"/>
  <c r="L14" i="2" s="1"/>
  <c r="J13" i="2"/>
  <c r="J14" i="2" s="1"/>
  <c r="H13" i="2"/>
  <c r="H14" i="2" s="1"/>
  <c r="G13" i="2"/>
  <c r="E13" i="2"/>
  <c r="E14" i="2" s="1"/>
  <c r="C13" i="2"/>
  <c r="C14" i="2" s="1"/>
  <c r="B13" i="2"/>
  <c r="E18" i="2" l="1"/>
  <c r="E20" i="2" s="1"/>
  <c r="B18" i="2"/>
  <c r="B19" i="2" s="1"/>
  <c r="L20" i="2"/>
  <c r="J20" i="2"/>
  <c r="J19" i="2"/>
  <c r="C20" i="2"/>
  <c r="C19" i="2"/>
  <c r="D13" i="2"/>
  <c r="K13" i="2"/>
  <c r="M13" i="2"/>
  <c r="I13" i="2"/>
  <c r="G14" i="2"/>
  <c r="F13" i="2"/>
  <c r="B14" i="2"/>
  <c r="M13" i="1"/>
  <c r="L13" i="1"/>
  <c r="L14" i="1" s="1"/>
  <c r="E13" i="1"/>
  <c r="E14" i="1" s="1"/>
  <c r="J13" i="1"/>
  <c r="J14" i="1" s="1"/>
  <c r="H13" i="1"/>
  <c r="H14" i="1" s="1"/>
  <c r="G13" i="1"/>
  <c r="G14" i="1" s="1"/>
  <c r="C13" i="1"/>
  <c r="C14" i="1" s="1"/>
  <c r="B13" i="1"/>
  <c r="B14" i="1" s="1"/>
  <c r="E19" i="2" l="1"/>
  <c r="B20" i="2"/>
  <c r="I13" i="1"/>
  <c r="K13" i="1"/>
  <c r="F13" i="1"/>
  <c r="D13" i="1"/>
</calcChain>
</file>

<file path=xl/sharedStrings.xml><?xml version="1.0" encoding="utf-8"?>
<sst xmlns="http://schemas.openxmlformats.org/spreadsheetml/2006/main" count="35" uniqueCount="16">
  <si>
    <t>ReadTest1</t>
  </si>
  <si>
    <t>WriteTest1</t>
  </si>
  <si>
    <t>WriteTest2</t>
  </si>
  <si>
    <t>WriteTest3</t>
  </si>
  <si>
    <t>ReadTest2</t>
  </si>
  <si>
    <t>Median</t>
  </si>
  <si>
    <t>Seconds</t>
  </si>
  <si>
    <t>ReadTest3</t>
  </si>
  <si>
    <t>WriteTest4</t>
  </si>
  <si>
    <t>Improvement</t>
  </si>
  <si>
    <t>Low</t>
  </si>
  <si>
    <t>High</t>
  </si>
  <si>
    <t>Range</t>
  </si>
  <si>
    <t>%</t>
  </si>
  <si>
    <t>Range (seconds)</t>
  </si>
  <si>
    <t>WriteTest5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</si>
</sst>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2" applyNumberFormat="1" applyFont="1"/>
    <xf numFmtId="9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1" style="1" bestFit="1" customWidth="1"/>
    <col min="3" max="3" width="10.140625" style="1" bestFit="1" customWidth="1"/>
    <col min="4" max="4" width="13.28515625" style="1" bestFit="1" customWidth="1"/>
    <col min="5" max="5" width="11" style="1" bestFit="1" customWidth="1"/>
    <col min="6" max="6" width="13.28515625" style="1" bestFit="1" customWidth="1"/>
    <col min="7" max="7" width="13.140625" style="1" bestFit="1" customWidth="1"/>
    <col min="8" max="8" width="10.7109375" style="1" bestFit="1" customWidth="1"/>
    <col min="9" max="9" width="13.28515625" style="1" bestFit="1" customWidth="1"/>
    <col min="10" max="10" width="10.7109375" style="1" bestFit="1" customWidth="1"/>
    <col min="11" max="11" width="13.28515625" style="1" bestFit="1" customWidth="1"/>
    <col min="12" max="12" width="10.7109375" bestFit="1" customWidth="1"/>
    <col min="13" max="13" width="13.28515625" bestFit="1" customWidth="1"/>
  </cols>
  <sheetData>
    <row r="1" spans="1:13" s="2" customFormat="1" x14ac:dyDescent="0.25">
      <c r="B1" s="2" t="s">
        <v>0</v>
      </c>
      <c r="C1" s="2" t="s">
        <v>4</v>
      </c>
      <c r="D1" s="2" t="s">
        <v>9</v>
      </c>
      <c r="E1" s="2" t="s">
        <v>7</v>
      </c>
      <c r="F1" s="2" t="s">
        <v>9</v>
      </c>
      <c r="G1" s="2" t="s">
        <v>1</v>
      </c>
      <c r="H1" s="2" t="s">
        <v>2</v>
      </c>
      <c r="I1" s="2" t="s">
        <v>9</v>
      </c>
      <c r="J1" s="2" t="s">
        <v>3</v>
      </c>
      <c r="K1" s="2" t="s">
        <v>9</v>
      </c>
      <c r="L1" s="2" t="s">
        <v>8</v>
      </c>
      <c r="M1" s="2" t="s">
        <v>9</v>
      </c>
    </row>
    <row r="2" spans="1:13" x14ac:dyDescent="0.25">
      <c r="B2" s="1">
        <v>4964534553</v>
      </c>
      <c r="C2" s="1">
        <v>742590985</v>
      </c>
      <c r="E2" s="1">
        <v>5005661619</v>
      </c>
      <c r="G2" s="1">
        <v>224338833759</v>
      </c>
      <c r="H2" s="1">
        <v>4612458244</v>
      </c>
      <c r="J2" s="1">
        <v>2606867287</v>
      </c>
      <c r="L2">
        <v>2730166375</v>
      </c>
    </row>
    <row r="3" spans="1:13" x14ac:dyDescent="0.25">
      <c r="B3" s="1">
        <v>5155020650</v>
      </c>
      <c r="C3" s="1">
        <v>751976356</v>
      </c>
      <c r="E3" s="1">
        <v>5016763790</v>
      </c>
      <c r="H3" s="1">
        <v>4680889927</v>
      </c>
      <c r="J3" s="1">
        <v>2708125065</v>
      </c>
      <c r="L3">
        <v>2742883501</v>
      </c>
    </row>
    <row r="4" spans="1:13" x14ac:dyDescent="0.25">
      <c r="B4" s="1">
        <v>5203303887</v>
      </c>
      <c r="C4" s="1">
        <v>786386220</v>
      </c>
      <c r="E4" s="1">
        <v>5092962729</v>
      </c>
      <c r="H4" s="1">
        <v>4726649871</v>
      </c>
      <c r="J4" s="1">
        <v>2750121388</v>
      </c>
      <c r="L4">
        <v>2781820450</v>
      </c>
    </row>
    <row r="5" spans="1:13" x14ac:dyDescent="0.25">
      <c r="B5" s="1">
        <v>5332757644</v>
      </c>
      <c r="C5" s="1">
        <v>809703782</v>
      </c>
      <c r="E5" s="1">
        <v>5157990809</v>
      </c>
      <c r="H5" s="1">
        <v>4745312053</v>
      </c>
      <c r="J5" s="1">
        <v>2865618084</v>
      </c>
      <c r="L5">
        <v>2811128858</v>
      </c>
    </row>
    <row r="6" spans="1:13" x14ac:dyDescent="0.25">
      <c r="B6" s="1">
        <v>5430791040</v>
      </c>
      <c r="C6" s="1">
        <v>830008155</v>
      </c>
      <c r="E6" s="1">
        <v>5274286890</v>
      </c>
      <c r="H6" s="1">
        <v>4830825304</v>
      </c>
      <c r="J6" s="1">
        <v>3040371104</v>
      </c>
      <c r="L6">
        <v>2821205843</v>
      </c>
    </row>
    <row r="13" spans="1:13" x14ac:dyDescent="0.25">
      <c r="A13" t="s">
        <v>5</v>
      </c>
      <c r="B13" s="1">
        <f>MEDIAN(B2:B11)</f>
        <v>5203303887</v>
      </c>
      <c r="C13" s="1">
        <f t="shared" ref="C13:J13" si="0">MEDIAN(C2:C11)</f>
        <v>786386220</v>
      </c>
      <c r="D13" s="4">
        <f>($B13-C13)/$B13</f>
        <v>0.84886790449338978</v>
      </c>
      <c r="E13" s="1">
        <f t="shared" ref="E13" si="1">MEDIAN(E2:E11)</f>
        <v>5092962729</v>
      </c>
      <c r="F13" s="5">
        <f>($B13-E13)/$B13</f>
        <v>2.1205979968934304E-2</v>
      </c>
      <c r="G13" s="1">
        <f t="shared" si="0"/>
        <v>224338833759</v>
      </c>
      <c r="H13" s="1">
        <f t="shared" si="0"/>
        <v>4726649871</v>
      </c>
      <c r="I13" s="4">
        <f>($G13-H13)/$G13</f>
        <v>0.97893075491300052</v>
      </c>
      <c r="J13" s="1">
        <f t="shared" si="0"/>
        <v>2750121388</v>
      </c>
      <c r="K13" s="4">
        <f>($G13-J13)/$G13</f>
        <v>0.98774121563387296</v>
      </c>
      <c r="L13" s="1">
        <f t="shared" ref="L13" si="2">MEDIAN(L2:L11)</f>
        <v>2781820450</v>
      </c>
      <c r="M13" s="4">
        <f>($G13-L13)/$G13</f>
        <v>0.98759991570167283</v>
      </c>
    </row>
    <row r="14" spans="1:13" x14ac:dyDescent="0.25">
      <c r="A14" t="s">
        <v>6</v>
      </c>
      <c r="B14" s="3">
        <f>B13/1000000000</f>
        <v>5.2033038869999997</v>
      </c>
      <c r="C14" s="3">
        <f t="shared" ref="C14:L14" si="3">C13/1000000000</f>
        <v>0.78638622000000002</v>
      </c>
      <c r="D14" s="3"/>
      <c r="E14" s="3">
        <f t="shared" si="3"/>
        <v>5.0929627289999999</v>
      </c>
      <c r="F14" s="3"/>
      <c r="G14" s="3">
        <f t="shared" si="3"/>
        <v>224.33883375900001</v>
      </c>
      <c r="H14" s="3">
        <f t="shared" si="3"/>
        <v>4.7266498710000002</v>
      </c>
      <c r="I14" s="3"/>
      <c r="J14" s="3">
        <f t="shared" si="3"/>
        <v>2.7501213880000002</v>
      </c>
      <c r="K14" s="3"/>
      <c r="L14" s="3">
        <f t="shared" si="3"/>
        <v>2.7818204500000001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bestFit="1" customWidth="1"/>
    <col min="2" max="2" width="14.28515625" style="1" bestFit="1" customWidth="1"/>
    <col min="3" max="3" width="12.5703125" style="1" bestFit="1" customWidth="1"/>
    <col min="4" max="4" width="13.28515625" style="1" bestFit="1" customWidth="1"/>
    <col min="5" max="5" width="14.28515625" style="1" bestFit="1" customWidth="1"/>
    <col min="6" max="6" width="13.28515625" style="1" bestFit="1" customWidth="1"/>
    <col min="7" max="7" width="13.140625" style="1" bestFit="1" customWidth="1"/>
    <col min="8" max="8" width="14.28515625" style="1" bestFit="1" customWidth="1"/>
    <col min="9" max="9" width="13.28515625" style="1" bestFit="1" customWidth="1"/>
    <col min="10" max="10" width="14.28515625" style="1" bestFit="1" customWidth="1"/>
    <col min="11" max="11" width="13.28515625" style="1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</cols>
  <sheetData>
    <row r="1" spans="1:16" s="2" customFormat="1" x14ac:dyDescent="0.25">
      <c r="B1" s="2" t="s">
        <v>0</v>
      </c>
      <c r="C1" s="2" t="s">
        <v>4</v>
      </c>
      <c r="D1" s="2" t="s">
        <v>9</v>
      </c>
      <c r="E1" s="2" t="s">
        <v>7</v>
      </c>
      <c r="F1" s="2" t="s">
        <v>9</v>
      </c>
      <c r="G1" s="2" t="s">
        <v>1</v>
      </c>
      <c r="H1" s="2" t="s">
        <v>2</v>
      </c>
      <c r="I1" s="2" t="s">
        <v>9</v>
      </c>
      <c r="J1" s="2" t="s">
        <v>3</v>
      </c>
      <c r="K1" s="2" t="s">
        <v>9</v>
      </c>
      <c r="L1" s="2" t="s">
        <v>8</v>
      </c>
      <c r="M1" s="2" t="s">
        <v>9</v>
      </c>
      <c r="N1" s="2" t="s">
        <v>15</v>
      </c>
      <c r="O1" s="2" t="s">
        <v>9</v>
      </c>
    </row>
    <row r="2" spans="1:16" x14ac:dyDescent="0.25">
      <c r="B2" s="1">
        <v>5005127507</v>
      </c>
      <c r="C2" s="1">
        <v>737870677</v>
      </c>
      <c r="E2" s="1">
        <v>5038275699</v>
      </c>
      <c r="G2" s="1">
        <v>239569427771</v>
      </c>
      <c r="H2" s="1">
        <v>4502678826</v>
      </c>
      <c r="J2" s="1">
        <v>2576434154</v>
      </c>
      <c r="L2">
        <v>2579008764</v>
      </c>
      <c r="N2">
        <v>2432804358</v>
      </c>
    </row>
    <row r="3" spans="1:16" x14ac:dyDescent="0.25">
      <c r="B3" s="1">
        <v>5041721143</v>
      </c>
      <c r="C3" s="1">
        <v>738708353</v>
      </c>
      <c r="E3" s="1">
        <v>5058628217</v>
      </c>
      <c r="H3" s="1">
        <v>4513177010</v>
      </c>
      <c r="J3" s="1">
        <v>2600901232</v>
      </c>
      <c r="L3">
        <v>2581369020</v>
      </c>
      <c r="N3">
        <v>2434521948</v>
      </c>
    </row>
    <row r="4" spans="1:16" x14ac:dyDescent="0.25">
      <c r="B4" s="1">
        <v>5049141007</v>
      </c>
      <c r="C4" s="1">
        <v>741117953</v>
      </c>
      <c r="E4" s="1">
        <v>5074214827</v>
      </c>
      <c r="H4" s="1">
        <v>4533586768</v>
      </c>
      <c r="J4" s="1">
        <v>2603652297</v>
      </c>
      <c r="L4">
        <v>2608444260</v>
      </c>
      <c r="N4">
        <v>2436546660</v>
      </c>
    </row>
    <row r="5" spans="1:16" x14ac:dyDescent="0.25">
      <c r="B5" s="1">
        <v>5071920891</v>
      </c>
      <c r="C5" s="1">
        <v>743811780</v>
      </c>
      <c r="E5" s="1">
        <v>5097346834</v>
      </c>
      <c r="H5" s="1">
        <v>4551486658</v>
      </c>
      <c r="J5" s="1">
        <v>2607466051</v>
      </c>
      <c r="L5">
        <v>2608627428</v>
      </c>
      <c r="N5">
        <v>2450578320</v>
      </c>
    </row>
    <row r="6" spans="1:16" x14ac:dyDescent="0.25">
      <c r="B6" s="1">
        <v>5116253750</v>
      </c>
      <c r="C6" s="1">
        <v>745324886</v>
      </c>
      <c r="E6" s="1">
        <v>5135194615</v>
      </c>
      <c r="H6" s="1">
        <v>4553663351</v>
      </c>
      <c r="J6" s="1">
        <v>2608073188</v>
      </c>
      <c r="L6">
        <v>2608932180</v>
      </c>
      <c r="N6">
        <v>2456242303</v>
      </c>
    </row>
    <row r="7" spans="1:16" x14ac:dyDescent="0.25">
      <c r="B7" s="1">
        <v>5158350307</v>
      </c>
      <c r="C7" s="1">
        <v>745747671</v>
      </c>
      <c r="E7" s="1">
        <v>5145511605</v>
      </c>
      <c r="H7" s="1">
        <v>4554869730</v>
      </c>
      <c r="J7" s="1">
        <v>2612321965</v>
      </c>
      <c r="L7">
        <v>2632283279</v>
      </c>
      <c r="N7">
        <v>2459762750</v>
      </c>
    </row>
    <row r="8" spans="1:16" x14ac:dyDescent="0.25">
      <c r="B8" s="1">
        <v>5184841702</v>
      </c>
      <c r="C8" s="1">
        <v>748467551</v>
      </c>
      <c r="E8" s="1">
        <v>5154588268</v>
      </c>
      <c r="H8" s="1">
        <v>4574208511</v>
      </c>
      <c r="J8" s="1">
        <v>2617320780</v>
      </c>
      <c r="L8">
        <v>2641508369</v>
      </c>
      <c r="N8">
        <v>2482953972</v>
      </c>
    </row>
    <row r="9" spans="1:16" x14ac:dyDescent="0.25">
      <c r="B9" s="1">
        <v>5203217275</v>
      </c>
      <c r="C9" s="1">
        <v>775616612</v>
      </c>
      <c r="E9" s="1">
        <v>5180162245</v>
      </c>
      <c r="H9" s="1">
        <v>4584294569</v>
      </c>
      <c r="J9" s="1">
        <v>2617466445</v>
      </c>
      <c r="L9">
        <v>2642327886</v>
      </c>
      <c r="N9">
        <v>2484008369</v>
      </c>
    </row>
    <row r="10" spans="1:16" x14ac:dyDescent="0.25">
      <c r="B10" s="1">
        <v>5266854966</v>
      </c>
      <c r="C10" s="1">
        <v>792681588</v>
      </c>
      <c r="E10" s="1">
        <v>5211061503</v>
      </c>
      <c r="H10" s="1">
        <v>4619405495</v>
      </c>
      <c r="J10" s="1">
        <v>2635412127</v>
      </c>
      <c r="L10">
        <v>2665834123</v>
      </c>
      <c r="N10">
        <v>2560211985</v>
      </c>
    </row>
    <row r="11" spans="1:16" x14ac:dyDescent="0.25">
      <c r="B11" s="1">
        <v>5285817149</v>
      </c>
      <c r="C11" s="1">
        <v>806881415</v>
      </c>
      <c r="E11" s="1">
        <v>5356003080</v>
      </c>
      <c r="H11" s="1">
        <v>4770365151</v>
      </c>
      <c r="J11" s="1">
        <v>2637111954</v>
      </c>
      <c r="L11">
        <v>2730924523</v>
      </c>
      <c r="N11">
        <v>2621384415</v>
      </c>
    </row>
    <row r="13" spans="1:16" x14ac:dyDescent="0.25">
      <c r="A13" t="s">
        <v>5</v>
      </c>
      <c r="B13" s="1">
        <f>MEDIAN(B2:B11)</f>
        <v>5137302028.5</v>
      </c>
      <c r="C13" s="1">
        <f t="shared" ref="C13:J13" si="0">MEDIAN(C2:C11)</f>
        <v>745536278.5</v>
      </c>
      <c r="D13" s="4">
        <f>($B13-C13)/$B13</f>
        <v>0.85487785721687781</v>
      </c>
      <c r="E13" s="1">
        <f t="shared" ref="E13" si="1">MEDIAN(E2:E11)</f>
        <v>5140353110</v>
      </c>
      <c r="F13" s="5">
        <f>($B13-E13)/$B13</f>
        <v>-5.9390736286744287E-4</v>
      </c>
      <c r="G13" s="1">
        <f t="shared" si="0"/>
        <v>239569427771</v>
      </c>
      <c r="H13" s="1">
        <f t="shared" si="0"/>
        <v>4554266540.5</v>
      </c>
      <c r="I13" s="4">
        <f>($G13-H13)/$G13</f>
        <v>0.98098978411864246</v>
      </c>
      <c r="J13" s="1">
        <f t="shared" si="0"/>
        <v>2610197576.5</v>
      </c>
      <c r="K13" s="4">
        <f>($G13-J13)/$G13</f>
        <v>0.9891046299154872</v>
      </c>
      <c r="L13" s="1">
        <f t="shared" ref="L13:N13" si="2">MEDIAN(L2:L11)</f>
        <v>2620607729.5</v>
      </c>
      <c r="M13" s="4">
        <f>($G13-L13)/$G13</f>
        <v>0.98906117632002277</v>
      </c>
      <c r="N13" s="1">
        <f t="shared" si="2"/>
        <v>2458002526.5</v>
      </c>
      <c r="O13" s="4">
        <f>($G13-N13)/$G13</f>
        <v>0.98973991569220776</v>
      </c>
      <c r="P13" s="4">
        <f>($J13-N13)/$J13</f>
        <v>5.830786579921568E-2</v>
      </c>
    </row>
    <row r="14" spans="1:16" x14ac:dyDescent="0.25">
      <c r="A14" t="s">
        <v>6</v>
      </c>
      <c r="B14" s="3">
        <f>B13/1000000000</f>
        <v>5.1373020284999997</v>
      </c>
      <c r="C14" s="3">
        <f t="shared" ref="C14:L14" si="3">C13/1000000000</f>
        <v>0.74553627850000004</v>
      </c>
      <c r="D14" s="3"/>
      <c r="E14" s="3">
        <f t="shared" si="3"/>
        <v>5.1403531100000004</v>
      </c>
      <c r="F14" s="3"/>
      <c r="G14" s="3">
        <f t="shared" si="3"/>
        <v>239.56942777099999</v>
      </c>
      <c r="H14" s="3">
        <f t="shared" si="3"/>
        <v>4.5542665404999996</v>
      </c>
      <c r="I14" s="3"/>
      <c r="J14" s="3">
        <f t="shared" si="3"/>
        <v>2.6101975765000001</v>
      </c>
      <c r="K14" s="3"/>
      <c r="L14" s="3">
        <f t="shared" si="3"/>
        <v>2.6206077295000001</v>
      </c>
      <c r="N14" s="3">
        <f t="shared" ref="N14:O14" si="4">N13/1000000000</f>
        <v>2.4580025265000001</v>
      </c>
    </row>
    <row r="16" spans="1:16" x14ac:dyDescent="0.25">
      <c r="A16" t="s">
        <v>10</v>
      </c>
      <c r="B16" s="6">
        <f>MIN(B2:B11)</f>
        <v>5005127507</v>
      </c>
      <c r="C16" s="6">
        <f>MIN(C2:C11)</f>
        <v>737870677</v>
      </c>
      <c r="E16" s="6">
        <f>MIN(E2:E11)</f>
        <v>5038275699</v>
      </c>
      <c r="H16" s="6">
        <f>MIN(H2:H11)</f>
        <v>4502678826</v>
      </c>
      <c r="J16" s="6">
        <f>MIN(J2:J11)</f>
        <v>2576434154</v>
      </c>
      <c r="L16" s="6">
        <f>MIN(L2:L11)</f>
        <v>2579008764</v>
      </c>
      <c r="N16" s="6">
        <f>MIN(N2:N11)</f>
        <v>2432804358</v>
      </c>
    </row>
    <row r="17" spans="1:14" x14ac:dyDescent="0.25">
      <c r="A17" t="s">
        <v>11</v>
      </c>
      <c r="B17" s="6">
        <f>MAX(B2:B11)</f>
        <v>5285817149</v>
      </c>
      <c r="C17" s="6">
        <f>MAX(C2:C11)</f>
        <v>806881415</v>
      </c>
      <c r="E17" s="6">
        <f>MAX(E2:E11)</f>
        <v>5356003080</v>
      </c>
      <c r="H17" s="6">
        <f>MAX(H2:H11)</f>
        <v>4770365151</v>
      </c>
      <c r="J17" s="6">
        <f>MAX(J2:J11)</f>
        <v>2637111954</v>
      </c>
      <c r="L17" s="6">
        <f>MAX(L2:L11)</f>
        <v>2730924523</v>
      </c>
      <c r="N17" s="6">
        <f>MAX(N2:N11)</f>
        <v>2621384415</v>
      </c>
    </row>
    <row r="18" spans="1:14" x14ac:dyDescent="0.25">
      <c r="A18" t="s">
        <v>12</v>
      </c>
      <c r="B18" s="6">
        <f>B17-B16</f>
        <v>280689642</v>
      </c>
      <c r="C18" s="6">
        <f>C17-C16</f>
        <v>69010738</v>
      </c>
      <c r="E18" s="6">
        <f>E17-E16</f>
        <v>317727381</v>
      </c>
      <c r="H18" s="6">
        <f>H17-H16</f>
        <v>267686325</v>
      </c>
      <c r="J18" s="6">
        <f>J17-J16</f>
        <v>60677800</v>
      </c>
      <c r="L18" s="6">
        <f>L17-L16</f>
        <v>151915759</v>
      </c>
      <c r="N18" s="6">
        <f>N17-N16</f>
        <v>188580057</v>
      </c>
    </row>
    <row r="19" spans="1:14" x14ac:dyDescent="0.25">
      <c r="A19" t="s">
        <v>14</v>
      </c>
      <c r="B19" s="3">
        <f>B18/1000000000</f>
        <v>0.28068964200000002</v>
      </c>
      <c r="C19" s="3">
        <f>C18/1000000000</f>
        <v>6.9010738000000002E-2</v>
      </c>
      <c r="E19" s="3">
        <f>E18/1000000000</f>
        <v>0.31772738099999998</v>
      </c>
      <c r="H19" s="3">
        <f>H18/1000000000</f>
        <v>0.267686325</v>
      </c>
      <c r="J19" s="3">
        <f>J18/1000000000</f>
        <v>6.0677799999999997E-2</v>
      </c>
      <c r="L19" s="3">
        <f>L18/1000000000</f>
        <v>0.15191575900000001</v>
      </c>
      <c r="N19" s="3">
        <f>N18/1000000000</f>
        <v>0.188580057</v>
      </c>
    </row>
    <row r="20" spans="1:14" x14ac:dyDescent="0.25">
      <c r="A20" t="s">
        <v>13</v>
      </c>
      <c r="B20" s="7">
        <f>B18/B13</f>
        <v>5.4637558867053092E-2</v>
      </c>
      <c r="C20" s="7">
        <f>C18/C13</f>
        <v>9.2565231216980945E-2</v>
      </c>
      <c r="E20" s="7">
        <f>E18/E13</f>
        <v>6.1810419284600467E-2</v>
      </c>
      <c r="H20" s="7">
        <f>H18/H13</f>
        <v>5.8777044035418155E-2</v>
      </c>
      <c r="J20" s="7">
        <f>J18/J13</f>
        <v>2.3246439482700977E-2</v>
      </c>
      <c r="L20" s="7">
        <f>L18/L13</f>
        <v>5.7969667604157157E-2</v>
      </c>
      <c r="N20" s="7">
        <f>N18/N13</f>
        <v>7.6720855640666483E-2</v>
      </c>
    </row>
  </sheetData>
  <pageMargins left="0.7" right="0.7" top="0.75" bottom="0.75" header="0.3" footer="0.3"/>
  <pageSetup orientation="portrait" horizontalDpi="0" verticalDpi="0" r:id="rId1"/>
  <ignoredErrors>
    <ignoredError sqref="D13:M14 N13" formula="1"/>
    <ignoredError sqref="D17 D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1-16-2016</vt:lpstr>
      <vt:lpstr>5-18-2016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2016-05-23T06:37:09Z</dcterms:modified>
</cp:coreProperties>
</file>