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2. COORDINACIÓN CALIDAD\4. CONTROL DE DOCUMENTOS\1. POR CONTROLAR\2025\2.GDC\7.5.25\"/>
    </mc:Choice>
  </mc:AlternateContent>
  <xr:revisionPtr revIDLastSave="0" documentId="13_ncr:1_{E7101DCD-A6A0-4A9D-807C-273F9A83A295}" xr6:coauthVersionLast="47" xr6:coauthVersionMax="47" xr10:uidLastSave="{00000000-0000-0000-0000-000000000000}"/>
  <bookViews>
    <workbookView xWindow="4020" yWindow="4020" windowWidth="21600" windowHeight="11295" firstSheet="1" activeTab="2" xr2:uid="{00000000-000D-0000-FFFF-FFFF00000000}"/>
  </bookViews>
  <sheets>
    <sheet name="Hoja1" sheetId="1" state="hidden" r:id="rId1"/>
    <sheet name="FR-GDC-005" sheetId="3" r:id="rId2"/>
    <sheet name="CONTROL DE CAMBIOS" sheetId="4" r:id="rId3"/>
  </sheets>
  <externalReferences>
    <externalReference r:id="rId4"/>
    <externalReference r:id="rId5"/>
  </externalReferences>
  <definedNames>
    <definedName name="_xlnm.Print_Area" localSheetId="1">'FR-GDC-005'!$A$1:$V$45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37" i="3" l="1"/>
  <c r="U37" i="3" s="1"/>
  <c r="V37" i="3" s="1"/>
  <c r="J37" i="3"/>
  <c r="I37" i="3"/>
  <c r="H37" i="3"/>
  <c r="G37" i="3"/>
  <c r="F37" i="3"/>
  <c r="S37" i="3" s="1"/>
  <c r="E37" i="3"/>
  <c r="B37" i="3"/>
  <c r="T36" i="3"/>
  <c r="U36" i="3" s="1"/>
  <c r="V36" i="3" s="1"/>
  <c r="J36" i="3"/>
  <c r="I36" i="3"/>
  <c r="H36" i="3"/>
  <c r="G36" i="3"/>
  <c r="F36" i="3"/>
  <c r="S36" i="3" s="1"/>
  <c r="E36" i="3"/>
  <c r="B36" i="3"/>
  <c r="T35" i="3"/>
  <c r="U35" i="3" s="1"/>
  <c r="V35" i="3" s="1"/>
  <c r="J35" i="3"/>
  <c r="I35" i="3"/>
  <c r="H35" i="3"/>
  <c r="G35" i="3"/>
  <c r="F35" i="3"/>
  <c r="S35" i="3" s="1"/>
  <c r="E35" i="3"/>
  <c r="B35" i="3"/>
  <c r="T34" i="3"/>
  <c r="U34" i="3" s="1"/>
  <c r="V34" i="3" s="1"/>
  <c r="J34" i="3"/>
  <c r="I34" i="3"/>
  <c r="H34" i="3"/>
  <c r="G34" i="3"/>
  <c r="F34" i="3"/>
  <c r="S34" i="3" s="1"/>
  <c r="E34" i="3"/>
  <c r="B34" i="3"/>
  <c r="T33" i="3"/>
  <c r="U33" i="3" s="1"/>
  <c r="V33" i="3" s="1"/>
  <c r="J33" i="3"/>
  <c r="I33" i="3"/>
  <c r="H33" i="3"/>
  <c r="G33" i="3"/>
  <c r="F33" i="3"/>
  <c r="S33" i="3" s="1"/>
  <c r="E33" i="3"/>
  <c r="B33" i="3"/>
  <c r="T32" i="3"/>
  <c r="U32" i="3" s="1"/>
  <c r="V32" i="3" s="1"/>
  <c r="J32" i="3"/>
  <c r="I32" i="3"/>
  <c r="H32" i="3"/>
  <c r="G32" i="3"/>
  <c r="F32" i="3"/>
  <c r="S32" i="3" s="1"/>
  <c r="E32" i="3"/>
  <c r="B32" i="3"/>
  <c r="T31" i="3"/>
  <c r="U31" i="3" s="1"/>
  <c r="V31" i="3" s="1"/>
  <c r="J31" i="3"/>
  <c r="I31" i="3"/>
  <c r="H31" i="3"/>
  <c r="G31" i="3"/>
  <c r="F31" i="3"/>
  <c r="S31" i="3" s="1"/>
  <c r="E31" i="3"/>
  <c r="B31" i="3"/>
  <c r="T30" i="3"/>
  <c r="U30" i="3" s="1"/>
  <c r="V30" i="3" s="1"/>
  <c r="J30" i="3"/>
  <c r="I30" i="3"/>
  <c r="H30" i="3"/>
  <c r="G30" i="3"/>
  <c r="F30" i="3"/>
  <c r="S30" i="3" s="1"/>
  <c r="E30" i="3"/>
  <c r="B30" i="3"/>
  <c r="T29" i="3"/>
  <c r="U29" i="3" s="1"/>
  <c r="V29" i="3" s="1"/>
  <c r="J29" i="3"/>
  <c r="I29" i="3"/>
  <c r="H29" i="3"/>
  <c r="G29" i="3"/>
  <c r="F29" i="3"/>
  <c r="S29" i="3" s="1"/>
  <c r="E29" i="3"/>
  <c r="B29" i="3"/>
  <c r="T28" i="3"/>
  <c r="U28" i="3" s="1"/>
  <c r="V28" i="3" s="1"/>
  <c r="J28" i="3"/>
  <c r="I28" i="3"/>
  <c r="H28" i="3"/>
  <c r="G28" i="3"/>
  <c r="F28" i="3"/>
  <c r="S28" i="3" s="1"/>
  <c r="E28" i="3"/>
  <c r="B28" i="3"/>
  <c r="T27" i="3"/>
  <c r="U27" i="3" s="1"/>
  <c r="V27" i="3" s="1"/>
  <c r="J27" i="3"/>
  <c r="I27" i="3"/>
  <c r="H27" i="3"/>
  <c r="G27" i="3"/>
  <c r="F27" i="3"/>
  <c r="S27" i="3" s="1"/>
  <c r="E27" i="3"/>
  <c r="T26" i="3"/>
  <c r="U26" i="3" s="1"/>
  <c r="V26" i="3" s="1"/>
  <c r="J26" i="3"/>
  <c r="I26" i="3"/>
  <c r="H26" i="3"/>
  <c r="G26" i="3"/>
  <c r="F26" i="3"/>
  <c r="S26" i="3" s="1"/>
  <c r="E26" i="3"/>
</calcChain>
</file>

<file path=xl/sharedStrings.xml><?xml version="1.0" encoding="utf-8"?>
<sst xmlns="http://schemas.openxmlformats.org/spreadsheetml/2006/main" count="79" uniqueCount="76">
  <si>
    <t>Disponibilidad</t>
  </si>
  <si>
    <t>Estructura</t>
  </si>
  <si>
    <t xml:space="preserve">Accesibilidad </t>
  </si>
  <si>
    <t>Proceso</t>
  </si>
  <si>
    <t>Cumplimiento</t>
  </si>
  <si>
    <t>Resultado</t>
  </si>
  <si>
    <t>Eficiencia</t>
  </si>
  <si>
    <t>Eficacia</t>
  </si>
  <si>
    <t>Efectividad</t>
  </si>
  <si>
    <t>Seguridad</t>
  </si>
  <si>
    <t>Oportunidad</t>
  </si>
  <si>
    <t xml:space="preserve">Satisfaccion </t>
  </si>
  <si>
    <t>Riesgo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</si>
  <si>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</si>
  <si>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</si>
  <si>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</si>
  <si>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</si>
  <si>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</si>
  <si>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</si>
  <si>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</si>
  <si>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</si>
  <si>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</si>
  <si>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</si>
  <si>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</si>
  <si>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</si>
  <si>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 xml:space="preserve"> FICHA TÉCNICA DEL INDICADOR</t>
  </si>
  <si>
    <t>INFORMACIÓN GENERAL DEL INDICADOR</t>
  </si>
  <si>
    <t>INICIO</t>
  </si>
  <si>
    <t xml:space="preserve">  NOMBRE DEL INDICADOR:</t>
  </si>
  <si>
    <t xml:space="preserve">  OBJETIVO DEL INDICADOR:</t>
  </si>
  <si>
    <t xml:space="preserve">  TIPO DE INDICADOR:</t>
  </si>
  <si>
    <t xml:space="preserve">  CLASE:</t>
  </si>
  <si>
    <t xml:space="preserve">  ASOCIADO A:</t>
  </si>
  <si>
    <t xml:space="preserve">  NOMBRE:</t>
  </si>
  <si>
    <t>COMPONENTES DEL INDICADOR</t>
  </si>
  <si>
    <r>
      <rPr>
        <b/>
        <sz val="10"/>
        <color theme="1"/>
        <rFont val="Century Gothic"/>
        <family val="2"/>
      </rPr>
      <t xml:space="preserve">  UNIDAD DE MEDIDA:
      </t>
    </r>
    <r>
      <rPr>
        <b/>
        <sz val="8"/>
        <color theme="1"/>
        <rFont val="Century Gothic"/>
        <family val="2"/>
      </rPr>
      <t>(Básica o relativa)</t>
    </r>
  </si>
  <si>
    <t xml:space="preserve">  FÓRMULA:</t>
  </si>
  <si>
    <t>Cociente</t>
  </si>
  <si>
    <t xml:space="preserve">  DESCRIPCIÓN:</t>
  </si>
  <si>
    <t xml:space="preserve">  VARIABLE A:</t>
  </si>
  <si>
    <t xml:space="preserve">  FUENTE:</t>
  </si>
  <si>
    <t xml:space="preserve">  VARIABLE B:</t>
  </si>
  <si>
    <t xml:space="preserve">  FRECUENCIA DE MEDICIÓN:</t>
  </si>
  <si>
    <t xml:space="preserve">  DÍA:</t>
  </si>
  <si>
    <t xml:space="preserve">ATRIBUTO DE CALIDAD </t>
  </si>
  <si>
    <t xml:space="preserve">  CARACTERÍSITCA DEL RETO:</t>
  </si>
  <si>
    <t xml:space="preserve">  META:</t>
  </si>
  <si>
    <t xml:space="preserve">  LÍNEA BASE:</t>
  </si>
  <si>
    <t xml:space="preserve">  REFERENCIA NORMATIVA:</t>
  </si>
  <si>
    <t xml:space="preserve">  NOTIFICACIÓN EXTERNA:</t>
  </si>
  <si>
    <t xml:space="preserve">  FRECUENCIA:</t>
  </si>
  <si>
    <t xml:space="preserve">  NOTIFICACIÓN INTERNA:</t>
  </si>
  <si>
    <t xml:space="preserve">  RESPONSABLE DEL REPORTE:</t>
  </si>
  <si>
    <t xml:space="preserve">  RESPONSABLE DEL ANÁLISIS:</t>
  </si>
  <si>
    <t>MEDICIÓN DEL INDICADOR</t>
  </si>
  <si>
    <t>MES</t>
  </si>
  <si>
    <t>VARIABLE A</t>
  </si>
  <si>
    <t>VARIABLE B</t>
  </si>
  <si>
    <t>MEDICIÓN</t>
  </si>
  <si>
    <t>META</t>
  </si>
  <si>
    <t>INTERPRETACIÓN DEL RESULTADO</t>
  </si>
  <si>
    <t>meta=0</t>
  </si>
  <si>
    <t>Meta periódica</t>
  </si>
  <si>
    <t>PLAN DE MEJORA</t>
  </si>
  <si>
    <t>GRÁFICA DEL INDICADOR</t>
  </si>
  <si>
    <t xml:space="preserve">  </t>
  </si>
  <si>
    <t>SERIAL:</t>
  </si>
  <si>
    <t>Fecha de aprobación: 
7 de mayo de 2025</t>
  </si>
  <si>
    <t>Versión: 03</t>
  </si>
  <si>
    <t>Código: FR-GCD-005</t>
  </si>
  <si>
    <t>FECHA</t>
  </si>
  <si>
    <t xml:space="preserve">VERSIÓN </t>
  </si>
  <si>
    <t>DESCRIPCIÓN DE CAMBIO</t>
  </si>
  <si>
    <t>7 de mayo de 2025</t>
  </si>
  <si>
    <r>
      <t xml:space="preserve">Se transfiere desde el Proceso Gestión de Calidad (GC) con código FR-GC-02 Formato Ficha Técnica del Indicador  versión 02 de enero de 2023 al Proceso GDC bajo nueva codificación, versión, fecha de actualización y control de firmas a partir de los nuevos responsables de acuerdo al IN-GDC-001 Instructivo Elaboración y Control de Información Documentada, versión 03 del 25 de enero de 2025 numeral 7.1 Aprobación del documento. 
Se incluyen las siguientes modificaciones:
1.- Se ajusta la terminología de la ficha de acuerdo a la matriz de indicadores;
2.- Se elimina la sección </t>
    </r>
    <r>
      <rPr>
        <i/>
        <sz val="11"/>
        <color theme="1"/>
        <rFont val="Century Gothic"/>
        <family val="2"/>
      </rPr>
      <t xml:space="preserve">"Plan de Mejoramiento" </t>
    </r>
    <r>
      <rPr>
        <sz val="11"/>
        <color theme="1"/>
        <rFont val="Century Gothic"/>
        <family val="2"/>
      </rPr>
      <t>con ocasión de que las acciones de mejoramiento se deben manejar en el formato FR-GDC-003 Acciones de Mejoramiento de acuerdo a las políticas y procedimientos institucionales.</t>
    </r>
  </si>
  <si>
    <t>PROCESO GESTIÓN DE CALIDAD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</si>
</sst>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6" x14ac:knownFonts="1">
    <font>
      <sz val="11"/>
      <color theme="1"/>
      <name val="Calibri"/>
      <scheme val="minor"/>
    </font>
    <font>
      <sz val="10"/>
      <color theme="0"/>
      <name val="Century Gothic"/>
      <family val="2"/>
    </font>
    <font>
      <b/>
      <sz val="10"/>
      <color theme="1"/>
      <name val="Century Gothic"/>
      <family val="2"/>
    </font>
    <font>
      <sz val="10"/>
      <color theme="1"/>
      <name val="Century Gothic"/>
      <family val="2"/>
    </font>
    <font>
      <b/>
      <sz val="11"/>
      <color theme="1"/>
      <name val="Century Gothic"/>
      <family val="2"/>
    </font>
    <font>
      <sz val="9"/>
      <color theme="1"/>
      <name val="Century Gothic"/>
      <family val="2"/>
    </font>
    <font>
      <b/>
      <sz val="10"/>
      <color theme="0"/>
      <name val="Century Gothic"/>
      <family val="2"/>
    </font>
    <font>
      <u/>
      <sz val="26"/>
      <color theme="10"/>
      <name val="Calibri"/>
      <family val="2"/>
      <scheme val="minor"/>
    </font>
    <font>
      <b/>
      <sz val="9"/>
      <color theme="1"/>
      <name val="Century Gothic"/>
      <family val="2"/>
    </font>
    <font>
      <b/>
      <sz val="8"/>
      <color theme="1"/>
      <name val="Century Gothic"/>
      <family val="2"/>
    </font>
    <font>
      <b/>
      <sz val="10"/>
      <color theme="1"/>
      <name val="Century Gothic"/>
      <family val="2"/>
    </font>
    <font>
      <sz val="9"/>
      <color theme="1"/>
      <name val="Century Gothic"/>
      <family val="2"/>
    </font>
    <font>
      <sz val="10"/>
      <color theme="1"/>
      <name val="Century Gothic"/>
      <family val="2"/>
    </font>
    <font>
      <b/>
      <sz val="11"/>
      <color theme="1"/>
      <name val="Calibri"/>
      <family val="2"/>
      <scheme val="minor"/>
    </font>
    <font>
      <sz val="11"/>
      <color theme="1"/>
      <name val="Century Gothic"/>
      <family val="2"/>
    </font>
    <font>
      <i/>
      <sz val="11"/>
      <color theme="1"/>
      <name val="Century Gothic"/>
      <family val="2"/>
    </font>
  </fonts>
  <fills count="7">
    <fill>
      <patternFill patternType="none"/>
    </fill>
    <fill>
      <patternFill patternType="gray125"/>
    </fill>
    <fill>
      <patternFill patternType="solid">
        <fgColor rgb="FF9CC2E5"/>
        <bgColor rgb="FF9CC2E5"/>
      </patternFill>
    </fill>
    <fill>
      <patternFill patternType="solid">
        <fgColor rgb="FFBDD6EE"/>
        <bgColor rgb="FFBDD6EE"/>
      </patternFill>
    </fill>
    <fill>
      <patternFill patternType="solid">
        <fgColor theme="8"/>
        <bgColor theme="8"/>
      </patternFill>
    </fill>
    <fill>
      <patternFill patternType="solid">
        <fgColor rgb="FFE2EFD9"/>
        <bgColor rgb="FFE2EFD9"/>
      </patternFill>
    </fill>
    <fill>
      <patternFill patternType="solid">
        <fgColor rgb="FFDEEAF6"/>
        <bgColor rgb="FFDEEAF6"/>
      </patternFill>
    </fill>
  </fills>
  <borders count="1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3">
    <xf numFmtId="0" fontId="0" fillId="0" borderId="0" xfId="0"/>
    <xf numFmtId="0" fontId="0" fillId="0" borderId="0" xfId="0"/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left" vertical="center"/>
    </xf>
    <xf numFmtId="0" fontId="1" fillId="0" borderId="8" xfId="0" applyFont="1" applyBorder="1" applyAlignment="1">
      <alignment vertical="center" wrapText="1"/>
    </xf>
    <xf numFmtId="0" fontId="2" fillId="3" borderId="10" xfId="0" applyFont="1" applyFill="1" applyBorder="1" applyAlignment="1">
      <alignment horizontal="left" vertical="center"/>
    </xf>
    <xf numFmtId="0" fontId="2" fillId="2" borderId="10" xfId="0" applyFont="1" applyFill="1" applyBorder="1" applyAlignment="1">
      <alignment horizontal="center" vertical="center"/>
    </xf>
    <xf numFmtId="0" fontId="8" fillId="2" borderId="10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/>
    </xf>
    <xf numFmtId="1" fontId="3" fillId="0" borderId="10" xfId="0" applyNumberFormat="1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5" borderId="10" xfId="0" applyFont="1" applyFill="1" applyBorder="1" applyAlignment="1">
      <alignment horizontal="center" vertical="center" wrapText="1"/>
    </xf>
    <xf numFmtId="9" fontId="3" fillId="6" borderId="8" xfId="0" applyNumberFormat="1" applyFont="1" applyFill="1" applyBorder="1" applyAlignment="1">
      <alignment horizontal="center" vertical="center" wrapText="1"/>
    </xf>
    <xf numFmtId="2" fontId="3" fillId="5" borderId="7" xfId="0" applyNumberFormat="1" applyFont="1" applyFill="1" applyBorder="1" applyAlignment="1">
      <alignment horizontal="center" vertical="center" wrapText="1"/>
    </xf>
    <xf numFmtId="1" fontId="3" fillId="5" borderId="7" xfId="0" applyNumberFormat="1" applyFont="1" applyFill="1" applyBorder="1" applyAlignment="1">
      <alignment horizontal="center" vertical="center" wrapText="1"/>
    </xf>
    <xf numFmtId="2" fontId="3" fillId="0" borderId="4" xfId="0" applyNumberFormat="1" applyFont="1" applyBorder="1" applyAlignment="1">
      <alignment horizontal="left" vertical="center" wrapText="1"/>
    </xf>
    <xf numFmtId="0" fontId="3" fillId="0" borderId="10" xfId="0" applyFont="1" applyBorder="1" applyAlignment="1">
      <alignment horizontal="center" vertical="center"/>
    </xf>
    <xf numFmtId="2" fontId="3" fillId="0" borderId="10" xfId="0" applyNumberFormat="1" applyFont="1" applyBorder="1" applyAlignment="1">
      <alignment horizontal="center" vertical="center" wrapText="1"/>
    </xf>
    <xf numFmtId="0" fontId="10" fillId="2" borderId="10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3" fillId="0" borderId="17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11" fillId="0" borderId="16" xfId="0" applyFont="1" applyBorder="1" applyAlignment="1">
      <alignment horizontal="left" wrapText="1"/>
    </xf>
    <xf numFmtId="0" fontId="5" fillId="0" borderId="17" xfId="0" applyFont="1" applyBorder="1" applyAlignment="1">
      <alignment horizontal="left" wrapText="1"/>
    </xf>
    <xf numFmtId="0" fontId="5" fillId="0" borderId="18" xfId="0" applyFont="1" applyBorder="1" applyAlignment="1">
      <alignment horizontal="left" wrapText="1"/>
    </xf>
    <xf numFmtId="0" fontId="4" fillId="0" borderId="5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164" fontId="3" fillId="6" borderId="8" xfId="0" applyNumberFormat="1" applyFont="1" applyFill="1" applyBorder="1" applyAlignment="1">
      <alignment horizontal="center" vertical="center" wrapText="1"/>
    </xf>
    <xf numFmtId="164" fontId="3" fillId="6" borderId="4" xfId="0" applyNumberFormat="1" applyFont="1" applyFill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4" borderId="8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2" fillId="3" borderId="8" xfId="0" applyFont="1" applyFill="1" applyBorder="1" applyAlignment="1">
      <alignment horizontal="left" vertical="center"/>
    </xf>
    <xf numFmtId="0" fontId="2" fillId="3" borderId="7" xfId="0" applyFont="1" applyFill="1" applyBorder="1" applyAlignment="1">
      <alignment horizontal="left" vertical="center"/>
    </xf>
    <xf numFmtId="0" fontId="2" fillId="3" borderId="4" xfId="0" applyFont="1" applyFill="1" applyBorder="1" applyAlignment="1">
      <alignment horizontal="left" vertical="center"/>
    </xf>
    <xf numFmtId="0" fontId="3" fillId="0" borderId="8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164" fontId="3" fillId="0" borderId="8" xfId="0" applyNumberFormat="1" applyFont="1" applyBorder="1" applyAlignment="1">
      <alignment horizontal="center" vertical="center"/>
    </xf>
    <xf numFmtId="164" fontId="3" fillId="0" borderId="4" xfId="0" applyNumberFormat="1" applyFont="1" applyBorder="1" applyAlignment="1">
      <alignment horizontal="center" vertical="center"/>
    </xf>
    <xf numFmtId="0" fontId="2" fillId="3" borderId="8" xfId="0" applyFont="1" applyFill="1" applyBorder="1" applyAlignment="1">
      <alignment horizontal="left" vertical="center" wrapText="1"/>
    </xf>
    <xf numFmtId="0" fontId="2" fillId="3" borderId="7" xfId="0" applyFont="1" applyFill="1" applyBorder="1" applyAlignment="1">
      <alignment horizontal="left" vertic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0" fontId="2" fillId="3" borderId="3" xfId="0" applyFont="1" applyFill="1" applyBorder="1" applyAlignment="1">
      <alignment horizontal="left" vertical="center"/>
    </xf>
    <xf numFmtId="0" fontId="2" fillId="3" borderId="9" xfId="0" applyFont="1" applyFill="1" applyBorder="1" applyAlignment="1">
      <alignment horizontal="left" vertical="center"/>
    </xf>
    <xf numFmtId="0" fontId="2" fillId="3" borderId="5" xfId="0" applyFont="1" applyFill="1" applyBorder="1" applyAlignment="1">
      <alignment horizontal="left" vertical="center"/>
    </xf>
    <xf numFmtId="0" fontId="2" fillId="3" borderId="2" xfId="0" applyFont="1" applyFill="1" applyBorder="1" applyAlignment="1">
      <alignment horizontal="left" vertical="center"/>
    </xf>
    <xf numFmtId="0" fontId="2" fillId="3" borderId="6" xfId="0" applyFont="1" applyFill="1" applyBorder="1" applyAlignment="1">
      <alignment horizontal="left" vertical="center"/>
    </xf>
    <xf numFmtId="0" fontId="2" fillId="3" borderId="11" xfId="0" applyFont="1" applyFill="1" applyBorder="1" applyAlignment="1">
      <alignment horizontal="left" vertical="center"/>
    </xf>
    <xf numFmtId="0" fontId="3" fillId="0" borderId="3" xfId="0" applyFont="1" applyBorder="1" applyAlignment="1">
      <alignment horizontal="left" vertical="center" wrapText="1"/>
    </xf>
    <xf numFmtId="0" fontId="3" fillId="0" borderId="12" xfId="0" applyFont="1" applyBorder="1" applyAlignment="1">
      <alignment horizontal="left" vertical="center" wrapText="1"/>
    </xf>
    <xf numFmtId="0" fontId="3" fillId="0" borderId="9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11" xfId="0" applyFont="1" applyBorder="1" applyAlignment="1">
      <alignment horizontal="left" vertical="center" wrapText="1"/>
    </xf>
    <xf numFmtId="0" fontId="2" fillId="3" borderId="12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3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2" fillId="3" borderId="10" xfId="0" applyFont="1" applyFill="1" applyBorder="1" applyAlignment="1">
      <alignment horizontal="left" vertical="center"/>
    </xf>
    <xf numFmtId="0" fontId="2" fillId="0" borderId="16" xfId="0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/>
    </xf>
    <xf numFmtId="0" fontId="2" fillId="0" borderId="18" xfId="0" applyFont="1" applyFill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/>
    </xf>
    <xf numFmtId="0" fontId="13" fillId="0" borderId="0" xfId="0" applyFont="1"/>
    <xf numFmtId="0" fontId="14" fillId="0" borderId="10" xfId="0" applyFont="1" applyBorder="1" applyAlignment="1">
      <alignment horizontal="justify" vertical="center" wrapText="1"/>
    </xf>
  </cellXfs>
  <cellStyles count="1">
    <cellStyle name="Normal" xfId="0" builtinId="0"/>
  </cellStyles>
  <dxfs count="19">
    <dxf>
      <font>
        <color rgb="FFDEEAF6"/>
      </font>
      <fill>
        <patternFill patternType="solid">
          <fgColor rgb="FFDEEAF6"/>
          <bgColor rgb="FFDEEAF6"/>
        </patternFill>
      </fill>
    </dxf>
    <dxf>
      <font>
        <color rgb="FFDEEAF6"/>
      </font>
      <fill>
        <patternFill patternType="solid">
          <fgColor rgb="FFDEEAF6"/>
          <bgColor rgb="FFDEEAF6"/>
        </patternFill>
      </fill>
    </dxf>
    <dxf>
      <font>
        <color rgb="FFDEEAF6"/>
      </font>
      <fill>
        <patternFill patternType="solid">
          <fgColor rgb="FFDEEAF6"/>
          <bgColor rgb="FFDEEAF6"/>
        </patternFill>
      </fill>
    </dxf>
    <dxf>
      <font>
        <color rgb="FFDEEAF6"/>
      </font>
      <fill>
        <patternFill patternType="solid">
          <fgColor rgb="FFDEEAF6"/>
          <bgColor rgb="FFDEEAF6"/>
        </patternFill>
      </fill>
    </dxf>
    <dxf>
      <font>
        <color theme="1"/>
      </font>
      <fill>
        <patternFill patternType="solid">
          <fgColor rgb="FFDEEAF6"/>
          <bgColor rgb="FFDEEAF6"/>
        </patternFill>
      </fill>
    </dxf>
    <dxf>
      <font>
        <color theme="1"/>
      </font>
      <fill>
        <patternFill patternType="solid">
          <fgColor rgb="FFDEEAF6"/>
          <bgColor rgb="FFDEEAF6"/>
        </patternFill>
      </fill>
    </dxf>
    <dxf>
      <font>
        <color theme="1"/>
      </font>
      <fill>
        <patternFill patternType="solid">
          <fgColor rgb="FFDEEAF6"/>
          <bgColor rgb="FFDEEAF6"/>
        </patternFill>
      </fill>
    </dxf>
    <dxf>
      <font>
        <color theme="1"/>
      </font>
      <fill>
        <patternFill patternType="solid">
          <fgColor rgb="FFDEEAF6"/>
          <bgColor rgb="FFDEEAF6"/>
        </patternFill>
      </fill>
    </dxf>
    <dxf>
      <font>
        <color theme="0"/>
      </font>
      <fill>
        <patternFill patternType="solid">
          <fgColor theme="0"/>
          <bgColor theme="0"/>
        </patternFill>
      </fill>
    </dxf>
    <dxf>
      <font>
        <color theme="1"/>
      </font>
      <fill>
        <patternFill patternType="solid">
          <fgColor rgb="FFDEEAF6"/>
          <bgColor rgb="FFDEEAF6"/>
        </patternFill>
      </fill>
    </dxf>
    <dxf>
      <font>
        <color theme="1"/>
      </font>
      <fill>
        <patternFill patternType="solid">
          <fgColor rgb="FFDEEAF6"/>
          <bgColor rgb="FFDEEAF6"/>
        </patternFill>
      </fill>
    </dxf>
    <dxf>
      <font>
        <color theme="0"/>
      </font>
      <fill>
        <patternFill patternType="solid">
          <fgColor theme="0"/>
          <bgColor theme="0"/>
        </patternFill>
      </fill>
    </dxf>
    <dxf>
      <font>
        <color theme="0"/>
      </font>
      <fill>
        <patternFill patternType="solid">
          <fgColor theme="0"/>
          <bgColor theme="0"/>
        </patternFill>
      </fill>
    </dxf>
    <dxf>
      <font>
        <color theme="1"/>
      </font>
      <fill>
        <patternFill patternType="solid">
          <fgColor rgb="FFA5A5A5"/>
          <bgColor rgb="FFA5A5A5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theme="7"/>
      </font>
      <fill>
        <patternFill patternType="solid">
          <fgColor theme="7"/>
          <bgColor theme="7"/>
        </patternFill>
      </fill>
    </dxf>
    <dxf>
      <font>
        <color rgb="FFFF5050"/>
      </font>
      <fill>
        <patternFill patternType="solid">
          <fgColor rgb="FFFF5050"/>
          <bgColor rgb="FFFF5050"/>
        </patternFill>
      </fill>
    </dxf>
    <dxf>
      <font>
        <color theme="9"/>
      </font>
      <fill>
        <patternFill patternType="solid">
          <fgColor theme="9"/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50877</xdr:colOff>
      <xdr:row>0</xdr:row>
      <xdr:rowOff>98799</xdr:rowOff>
    </xdr:from>
    <xdr:ext cx="1837557" cy="489266"/>
    <xdr:pic>
      <xdr:nvPicPr>
        <xdr:cNvPr id="746005035" name="image2.png">
          <a:extLst>
            <a:ext uri="{FF2B5EF4-FFF2-40B4-BE49-F238E27FC236}">
              <a16:creationId xmlns:a16="http://schemas.microsoft.com/office/drawing/2014/main" id="{00000000-0008-0000-0200-00002B22772C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 bwMode="auto">
        <a:xfrm>
          <a:off x="50877" y="98799"/>
          <a:ext cx="1837557" cy="489266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3</xdr:col>
      <xdr:colOff>476251</xdr:colOff>
      <xdr:row>40</xdr:row>
      <xdr:rowOff>71438</xdr:rowOff>
    </xdr:from>
    <xdr:to>
      <xdr:col>17</xdr:col>
      <xdr:colOff>485776</xdr:colOff>
      <xdr:row>44</xdr:row>
      <xdr:rowOff>61913</xdr:rowOff>
    </xdr:to>
    <xdr:pic>
      <xdr:nvPicPr>
        <xdr:cNvPr id="4" name="Imagen 1">
          <a:extLst>
            <a:ext uri="{FF2B5EF4-FFF2-40B4-BE49-F238E27FC236}">
              <a16:creationId xmlns:a16="http://schemas.microsoft.com/office/drawing/2014/main" id="{DCD0BDAD-FEBE-401B-9D7D-C07C8D23C2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1" y="10834688"/>
          <a:ext cx="9201150" cy="752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Ocultar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ALIDAD\Documents\DATOS%20D\1%20SISTEMA%20GESTI+&#244;N%20DE%20CALIDAD%20HSJT\DOCUMENTOS%20ACTUALIZADOS\INDICADORES%20SERVICIO%20TRASFUSION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ultar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ultar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D11"/>
  <sheetViews>
    <sheetView workbookViewId="0"/>
  </sheetViews>
  <sheetFormatPr baseColWidth="10" defaultColWidth="9.140625" defaultRowHeight="15" x14ac:dyDescent="0.25"/>
  <sheetData>
    <row r="2" spans="1:4" x14ac:dyDescent="0.25">
      <c r="A2" s="1"/>
      <c r="B2" s="1" t="s">
        <v>0</v>
      </c>
      <c r="C2" s="1"/>
      <c r="D2" s="1" t="s">
        <v>1</v>
      </c>
    </row>
    <row r="3" spans="1:4" x14ac:dyDescent="0.25">
      <c r="A3" s="1"/>
      <c r="B3" s="1" t="s">
        <v>2</v>
      </c>
      <c r="C3" s="1"/>
      <c r="D3" s="1" t="s">
        <v>3</v>
      </c>
    </row>
    <row r="4" spans="1:4" x14ac:dyDescent="0.25">
      <c r="A4" s="1"/>
      <c r="B4" s="1" t="s">
        <v>4</v>
      </c>
      <c r="C4" s="1"/>
      <c r="D4" s="1" t="s">
        <v>5</v>
      </c>
    </row>
    <row r="5" spans="1:4" x14ac:dyDescent="0.25">
      <c r="A5" s="1"/>
      <c r="B5" s="1" t="s">
        <v>6</v>
      </c>
      <c r="C5" s="1"/>
      <c r="D5" s="1"/>
    </row>
    <row r="6" spans="1:4" x14ac:dyDescent="0.25">
      <c r="A6" s="1"/>
      <c r="B6" s="1" t="s">
        <v>7</v>
      </c>
      <c r="C6" s="1"/>
      <c r="D6" s="1"/>
    </row>
    <row r="7" spans="1:4" x14ac:dyDescent="0.25">
      <c r="A7" s="1"/>
      <c r="B7" s="1" t="s">
        <v>8</v>
      </c>
      <c r="C7" s="1"/>
      <c r="D7" s="1"/>
    </row>
    <row r="8" spans="1:4" x14ac:dyDescent="0.25">
      <c r="A8" s="1"/>
      <c r="B8" s="1" t="s">
        <v>9</v>
      </c>
      <c r="C8" s="1"/>
      <c r="D8" s="1"/>
    </row>
    <row r="9" spans="1:4" x14ac:dyDescent="0.25">
      <c r="A9" s="1"/>
      <c r="B9" s="1" t="s">
        <v>10</v>
      </c>
      <c r="C9" s="1"/>
      <c r="D9" s="1"/>
    </row>
    <row r="10" spans="1:4" x14ac:dyDescent="0.25">
      <c r="A10" s="1"/>
      <c r="B10" s="1" t="s">
        <v>11</v>
      </c>
      <c r="C10" s="1"/>
      <c r="D10" s="1"/>
    </row>
    <row r="11" spans="1:4" x14ac:dyDescent="0.25">
      <c r="A11" s="1"/>
      <c r="B11" s="1" t="s">
        <v>12</v>
      </c>
      <c r="C11" s="1"/>
      <c r="D11" s="1"/>
    </row>
  </sheetData>
  <pageMargins left="0.70078740157480324" right="0.70078740157480324" top="0.75196850393700787" bottom="0.75196850393700787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45"/>
  <sheetViews>
    <sheetView view="pageBreakPreview" topLeftCell="J1" zoomScaleNormal="100" zoomScaleSheetLayoutView="100" workbookViewId="0">
      <selection activeCell="T2" sqref="T2:V2"/>
    </sheetView>
  </sheetViews>
  <sheetFormatPr baseColWidth="10" defaultColWidth="9.140625" defaultRowHeight="15" x14ac:dyDescent="0.25"/>
  <cols>
    <col min="1" max="16" width="9.85546875" customWidth="1"/>
    <col min="17" max="17" width="7.7109375" customWidth="1"/>
    <col min="18" max="19" width="9.85546875" customWidth="1"/>
    <col min="20" max="20" width="9.5703125" customWidth="1"/>
    <col min="21" max="21" width="10" customWidth="1"/>
    <col min="22" max="22" width="9.85546875" customWidth="1"/>
  </cols>
  <sheetData>
    <row r="1" spans="1:23" ht="15.75" customHeight="1" x14ac:dyDescent="0.3">
      <c r="A1" s="91"/>
      <c r="B1" s="27"/>
      <c r="C1" s="92"/>
      <c r="D1" s="38" t="s">
        <v>75</v>
      </c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29" t="s">
        <v>69</v>
      </c>
      <c r="U1" s="30"/>
      <c r="V1" s="31"/>
      <c r="W1" s="2"/>
    </row>
    <row r="2" spans="1:23" ht="15.75" customHeight="1" x14ac:dyDescent="0.3">
      <c r="A2" s="93"/>
      <c r="B2" s="93"/>
      <c r="C2" s="93"/>
      <c r="D2" s="32" t="s">
        <v>25</v>
      </c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4"/>
      <c r="T2" s="29" t="s">
        <v>68</v>
      </c>
      <c r="U2" s="30"/>
      <c r="V2" s="31"/>
      <c r="W2" s="2"/>
    </row>
    <row r="3" spans="1:23" ht="27" customHeight="1" x14ac:dyDescent="0.3">
      <c r="A3" s="93"/>
      <c r="B3" s="93"/>
      <c r="C3" s="94"/>
      <c r="D3" s="35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7"/>
      <c r="T3" s="29" t="s">
        <v>67</v>
      </c>
      <c r="U3" s="30"/>
      <c r="V3" s="31"/>
      <c r="W3" s="2"/>
    </row>
    <row r="4" spans="1:23" ht="10.5" customHeight="1" x14ac:dyDescent="0.25">
      <c r="A4" s="25"/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"/>
    </row>
    <row r="5" spans="1:23" ht="33.75" x14ac:dyDescent="0.5">
      <c r="A5" s="44" t="s">
        <v>26</v>
      </c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6"/>
      <c r="W5" s="3" t="s">
        <v>27</v>
      </c>
    </row>
    <row r="6" spans="1:23" ht="25.5" customHeight="1" x14ac:dyDescent="0.25">
      <c r="A6" s="50" t="s">
        <v>28</v>
      </c>
      <c r="B6" s="51"/>
      <c r="C6" s="52"/>
      <c r="D6" s="96" t="s">
        <v>65</v>
      </c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8"/>
      <c r="R6" s="95" t="s">
        <v>66</v>
      </c>
      <c r="S6" s="95"/>
      <c r="T6" s="96"/>
      <c r="U6" s="97"/>
      <c r="V6" s="98"/>
      <c r="W6" s="4"/>
    </row>
    <row r="7" spans="1:23" x14ac:dyDescent="0.25">
      <c r="A7" s="71" t="s">
        <v>29</v>
      </c>
      <c r="B7" s="86"/>
      <c r="C7" s="72"/>
      <c r="D7" s="77"/>
      <c r="E7" s="78"/>
      <c r="F7" s="78"/>
      <c r="G7" s="78"/>
      <c r="H7" s="78"/>
      <c r="I7" s="78"/>
      <c r="J7" s="78"/>
      <c r="K7" s="78"/>
      <c r="L7" s="78"/>
      <c r="M7" s="78"/>
      <c r="N7" s="79"/>
      <c r="O7" s="50" t="s">
        <v>30</v>
      </c>
      <c r="P7" s="51"/>
      <c r="Q7" s="52"/>
      <c r="R7" s="88"/>
      <c r="S7" s="89"/>
      <c r="T7" s="89"/>
      <c r="U7" s="89"/>
      <c r="V7" s="90"/>
      <c r="W7" s="4"/>
    </row>
    <row r="8" spans="1:23" x14ac:dyDescent="0.25">
      <c r="A8" s="75"/>
      <c r="B8" s="87"/>
      <c r="C8" s="76"/>
      <c r="D8" s="83"/>
      <c r="E8" s="84"/>
      <c r="F8" s="84"/>
      <c r="G8" s="84"/>
      <c r="H8" s="84"/>
      <c r="I8" s="84"/>
      <c r="J8" s="84"/>
      <c r="K8" s="84"/>
      <c r="L8" s="84"/>
      <c r="M8" s="84"/>
      <c r="N8" s="85"/>
      <c r="O8" s="50" t="s">
        <v>31</v>
      </c>
      <c r="P8" s="51"/>
      <c r="Q8" s="52"/>
      <c r="R8" s="53"/>
      <c r="S8" s="54"/>
      <c r="T8" s="54"/>
      <c r="U8" s="54"/>
      <c r="V8" s="55"/>
      <c r="W8" s="4"/>
    </row>
    <row r="9" spans="1:23" ht="21" customHeight="1" x14ac:dyDescent="0.25">
      <c r="A9" s="50" t="s">
        <v>32</v>
      </c>
      <c r="B9" s="51"/>
      <c r="C9" s="52"/>
      <c r="D9" s="53"/>
      <c r="E9" s="54"/>
      <c r="F9" s="54"/>
      <c r="G9" s="54"/>
      <c r="H9" s="54"/>
      <c r="I9" s="55"/>
      <c r="J9" s="50" t="s">
        <v>33</v>
      </c>
      <c r="K9" s="52"/>
      <c r="L9" s="58"/>
      <c r="M9" s="59"/>
      <c r="N9" s="59"/>
      <c r="O9" s="59"/>
      <c r="P9" s="59"/>
      <c r="Q9" s="59"/>
      <c r="R9" s="59"/>
      <c r="S9" s="59"/>
      <c r="T9" s="59"/>
      <c r="U9" s="59"/>
      <c r="V9" s="60"/>
      <c r="W9" s="4"/>
    </row>
    <row r="10" spans="1:23" ht="9" customHeight="1" x14ac:dyDescent="0.25">
      <c r="A10" s="25"/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"/>
    </row>
    <row r="11" spans="1:23" x14ac:dyDescent="0.25">
      <c r="A11" s="44" t="s">
        <v>34</v>
      </c>
      <c r="B11" s="45"/>
      <c r="C11" s="45"/>
      <c r="D11" s="45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6"/>
      <c r="W11" s="4"/>
    </row>
    <row r="12" spans="1:23" ht="27.75" customHeight="1" x14ac:dyDescent="0.25">
      <c r="A12" s="66" t="s">
        <v>35</v>
      </c>
      <c r="B12" s="67"/>
      <c r="C12" s="68"/>
      <c r="D12" s="61"/>
      <c r="E12" s="62"/>
      <c r="F12" s="62"/>
      <c r="G12" s="62"/>
      <c r="H12" s="63"/>
      <c r="I12" s="50" t="s">
        <v>36</v>
      </c>
      <c r="J12" s="51"/>
      <c r="K12" s="52"/>
      <c r="L12" s="5" t="s">
        <v>37</v>
      </c>
      <c r="M12" s="69" t="e">
        <v>#NAME?</v>
      </c>
      <c r="N12" s="70"/>
      <c r="O12" s="71" t="s">
        <v>38</v>
      </c>
      <c r="P12" s="72"/>
      <c r="Q12" s="77"/>
      <c r="R12" s="78"/>
      <c r="S12" s="78"/>
      <c r="T12" s="78"/>
      <c r="U12" s="78"/>
      <c r="V12" s="79"/>
      <c r="W12" s="4"/>
    </row>
    <row r="13" spans="1:23" x14ac:dyDescent="0.25">
      <c r="A13" s="6" t="s">
        <v>39</v>
      </c>
      <c r="B13" s="6"/>
      <c r="C13" s="58"/>
      <c r="D13" s="59"/>
      <c r="E13" s="59"/>
      <c r="F13" s="59"/>
      <c r="G13" s="59"/>
      <c r="H13" s="59"/>
      <c r="I13" s="59"/>
      <c r="J13" s="59"/>
      <c r="K13" s="59"/>
      <c r="L13" s="59"/>
      <c r="M13" s="59"/>
      <c r="N13" s="60"/>
      <c r="O13" s="73"/>
      <c r="P13" s="74"/>
      <c r="Q13" s="80"/>
      <c r="R13" s="81"/>
      <c r="S13" s="81"/>
      <c r="T13" s="81"/>
      <c r="U13" s="81"/>
      <c r="V13" s="82"/>
      <c r="W13" s="4"/>
    </row>
    <row r="14" spans="1:23" x14ac:dyDescent="0.25">
      <c r="A14" s="6" t="s">
        <v>40</v>
      </c>
      <c r="B14" s="6"/>
      <c r="C14" s="58"/>
      <c r="D14" s="59"/>
      <c r="E14" s="59"/>
      <c r="F14" s="59"/>
      <c r="G14" s="59"/>
      <c r="H14" s="59"/>
      <c r="I14" s="59"/>
      <c r="J14" s="59"/>
      <c r="K14" s="59"/>
      <c r="L14" s="59"/>
      <c r="M14" s="59"/>
      <c r="N14" s="60"/>
      <c r="O14" s="73"/>
      <c r="P14" s="74"/>
      <c r="Q14" s="80"/>
      <c r="R14" s="81"/>
      <c r="S14" s="81"/>
      <c r="T14" s="81"/>
      <c r="U14" s="81"/>
      <c r="V14" s="82"/>
      <c r="W14" s="4"/>
    </row>
    <row r="15" spans="1:23" x14ac:dyDescent="0.25">
      <c r="A15" s="6" t="s">
        <v>41</v>
      </c>
      <c r="B15" s="6"/>
      <c r="C15" s="58"/>
      <c r="D15" s="59"/>
      <c r="E15" s="59"/>
      <c r="F15" s="59"/>
      <c r="G15" s="59"/>
      <c r="H15" s="59"/>
      <c r="I15" s="59"/>
      <c r="J15" s="59"/>
      <c r="K15" s="59"/>
      <c r="L15" s="59"/>
      <c r="M15" s="59"/>
      <c r="N15" s="60"/>
      <c r="O15" s="73"/>
      <c r="P15" s="74"/>
      <c r="Q15" s="80"/>
      <c r="R15" s="81"/>
      <c r="S15" s="81"/>
      <c r="T15" s="81"/>
      <c r="U15" s="81"/>
      <c r="V15" s="82"/>
      <c r="W15" s="4"/>
    </row>
    <row r="16" spans="1:23" x14ac:dyDescent="0.25">
      <c r="A16" s="6" t="s">
        <v>40</v>
      </c>
      <c r="B16" s="6"/>
      <c r="C16" s="58"/>
      <c r="D16" s="59"/>
      <c r="E16" s="59"/>
      <c r="F16" s="59"/>
      <c r="G16" s="59"/>
      <c r="H16" s="59"/>
      <c r="I16" s="59"/>
      <c r="J16" s="59"/>
      <c r="K16" s="59"/>
      <c r="L16" s="59"/>
      <c r="M16" s="59"/>
      <c r="N16" s="60"/>
      <c r="O16" s="75"/>
      <c r="P16" s="76"/>
      <c r="Q16" s="83"/>
      <c r="R16" s="84"/>
      <c r="S16" s="84"/>
      <c r="T16" s="84"/>
      <c r="U16" s="84"/>
      <c r="V16" s="85"/>
      <c r="W16" s="4"/>
    </row>
    <row r="17" spans="1:23" ht="26.25" customHeight="1" x14ac:dyDescent="0.25">
      <c r="A17" s="50" t="s">
        <v>42</v>
      </c>
      <c r="B17" s="51"/>
      <c r="C17" s="52"/>
      <c r="D17" s="61"/>
      <c r="E17" s="62"/>
      <c r="F17" s="62"/>
      <c r="G17" s="62"/>
      <c r="H17" s="63"/>
      <c r="I17" s="50" t="s">
        <v>43</v>
      </c>
      <c r="J17" s="52"/>
      <c r="K17" s="58"/>
      <c r="L17" s="59"/>
      <c r="M17" s="60"/>
      <c r="N17" s="50" t="s">
        <v>44</v>
      </c>
      <c r="O17" s="51"/>
      <c r="P17" s="51"/>
      <c r="Q17" s="52"/>
      <c r="R17" s="53"/>
      <c r="S17" s="54"/>
      <c r="T17" s="54"/>
      <c r="U17" s="54"/>
      <c r="V17" s="55"/>
      <c r="W17" s="4"/>
    </row>
    <row r="18" spans="1:23" ht="22.5" customHeight="1" x14ac:dyDescent="0.25">
      <c r="A18" s="50" t="s">
        <v>45</v>
      </c>
      <c r="B18" s="51"/>
      <c r="C18" s="52"/>
      <c r="D18" s="53"/>
      <c r="E18" s="54"/>
      <c r="F18" s="54"/>
      <c r="G18" s="54"/>
      <c r="H18" s="54"/>
      <c r="I18" s="55"/>
      <c r="J18" s="50" t="s">
        <v>46</v>
      </c>
      <c r="K18" s="52"/>
      <c r="L18" s="64"/>
      <c r="M18" s="65"/>
      <c r="N18" s="53"/>
      <c r="O18" s="54"/>
      <c r="P18" s="54"/>
      <c r="Q18" s="55"/>
      <c r="R18" s="6" t="s">
        <v>47</v>
      </c>
      <c r="S18" s="6"/>
      <c r="T18" s="61"/>
      <c r="U18" s="62"/>
      <c r="V18" s="63"/>
      <c r="W18" s="4"/>
    </row>
    <row r="19" spans="1:23" ht="23.25" customHeight="1" x14ac:dyDescent="0.25">
      <c r="A19" s="50" t="s">
        <v>48</v>
      </c>
      <c r="B19" s="51"/>
      <c r="C19" s="52"/>
      <c r="D19" s="53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5"/>
      <c r="W19" s="4"/>
    </row>
    <row r="20" spans="1:23" ht="21" customHeight="1" x14ac:dyDescent="0.25">
      <c r="A20" s="50" t="s">
        <v>49</v>
      </c>
      <c r="B20" s="51"/>
      <c r="C20" s="52"/>
      <c r="D20" s="58"/>
      <c r="E20" s="59"/>
      <c r="F20" s="59"/>
      <c r="G20" s="59"/>
      <c r="H20" s="59"/>
      <c r="I20" s="59"/>
      <c r="J20" s="59"/>
      <c r="K20" s="59"/>
      <c r="L20" s="59"/>
      <c r="M20" s="59"/>
      <c r="N20" s="60"/>
      <c r="O20" s="50" t="s">
        <v>50</v>
      </c>
      <c r="P20" s="51"/>
      <c r="Q20" s="52"/>
      <c r="R20" s="53"/>
      <c r="S20" s="54"/>
      <c r="T20" s="54"/>
      <c r="U20" s="54"/>
      <c r="V20" s="55"/>
      <c r="W20" s="4"/>
    </row>
    <row r="21" spans="1:23" ht="24" customHeight="1" x14ac:dyDescent="0.25">
      <c r="A21" s="50" t="s">
        <v>51</v>
      </c>
      <c r="B21" s="51"/>
      <c r="C21" s="52"/>
      <c r="D21" s="53"/>
      <c r="E21" s="54"/>
      <c r="F21" s="54"/>
      <c r="G21" s="54"/>
      <c r="H21" s="54"/>
      <c r="I21" s="54"/>
      <c r="J21" s="54"/>
      <c r="K21" s="54"/>
      <c r="L21" s="54"/>
      <c r="M21" s="54"/>
      <c r="N21" s="55"/>
      <c r="O21" s="50" t="s">
        <v>50</v>
      </c>
      <c r="P21" s="51"/>
      <c r="Q21" s="52"/>
      <c r="R21" s="53"/>
      <c r="S21" s="54"/>
      <c r="T21" s="54"/>
      <c r="U21" s="54"/>
      <c r="V21" s="55"/>
      <c r="W21" s="4"/>
    </row>
    <row r="22" spans="1:23" ht="22.5" customHeight="1" x14ac:dyDescent="0.25">
      <c r="A22" s="50" t="s">
        <v>52</v>
      </c>
      <c r="B22" s="51"/>
      <c r="C22" s="52"/>
      <c r="D22" s="53"/>
      <c r="E22" s="54"/>
      <c r="F22" s="54"/>
      <c r="G22" s="54"/>
      <c r="H22" s="54"/>
      <c r="I22" s="54"/>
      <c r="J22" s="54"/>
      <c r="K22" s="55"/>
      <c r="L22" s="50" t="s">
        <v>53</v>
      </c>
      <c r="M22" s="51"/>
      <c r="N22" s="51"/>
      <c r="O22" s="52"/>
      <c r="P22" s="53"/>
      <c r="Q22" s="54"/>
      <c r="R22" s="54"/>
      <c r="S22" s="54"/>
      <c r="T22" s="54"/>
      <c r="U22" s="54"/>
      <c r="V22" s="55"/>
      <c r="W22" s="4"/>
    </row>
    <row r="23" spans="1:23" ht="7.5" customHeight="1" x14ac:dyDescent="0.25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"/>
    </row>
    <row r="24" spans="1:23" x14ac:dyDescent="0.25">
      <c r="A24" s="44" t="s">
        <v>54</v>
      </c>
      <c r="B24" s="45"/>
      <c r="C24" s="45"/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6"/>
      <c r="W24" s="2"/>
    </row>
    <row r="25" spans="1:23" ht="38.25" x14ac:dyDescent="0.25">
      <c r="A25" s="56" t="s">
        <v>55</v>
      </c>
      <c r="B25" s="57"/>
      <c r="C25" s="9" t="s">
        <v>56</v>
      </c>
      <c r="D25" s="9" t="s">
        <v>57</v>
      </c>
      <c r="E25" s="7"/>
      <c r="F25" s="22" t="s">
        <v>58</v>
      </c>
      <c r="G25" s="23"/>
      <c r="H25" s="23"/>
      <c r="I25" s="24"/>
      <c r="J25" s="22" t="s">
        <v>59</v>
      </c>
      <c r="K25" s="24"/>
      <c r="L25" s="22" t="s">
        <v>60</v>
      </c>
      <c r="M25" s="23"/>
      <c r="N25" s="23"/>
      <c r="O25" s="23"/>
      <c r="P25" s="23"/>
      <c r="Q25" s="23"/>
      <c r="R25" s="24"/>
      <c r="S25" s="8" t="s">
        <v>61</v>
      </c>
      <c r="T25" s="9" t="s">
        <v>5</v>
      </c>
      <c r="U25" s="21" t="s">
        <v>62</v>
      </c>
      <c r="V25" s="9" t="s">
        <v>63</v>
      </c>
      <c r="W25" s="2"/>
    </row>
    <row r="26" spans="1:23" x14ac:dyDescent="0.25">
      <c r="A26" s="10" t="s">
        <v>13</v>
      </c>
      <c r="B26" s="11" t="e">
        <v>#NAME?</v>
      </c>
      <c r="C26" s="12"/>
      <c r="D26" s="13"/>
      <c r="E26" s="14" t="e">
        <f t="shared" ref="E26:E37" si="0">IF(C26="N/A",0,IF($M$12="Porcentaje",(C26/D26)*100,IF($M$12="Cociente",(C26/D26),IF($M$12="Por mil",(C26/D26)*1000,IF(L12="Número",C26,"")))))</f>
        <v>#NAME?</v>
      </c>
      <c r="F26" s="15" t="e">
        <f t="shared" ref="F26:F37" si="1">C26/D26</f>
        <v>#DIV/0!</v>
      </c>
      <c r="G26" s="16" t="str">
        <f t="shared" ref="G26:G37" si="2">IFERROR(IF(C26="","NADA",IF(C26="N/A","N/A",IF(AND($E$18="Creciente",J26&lt;F26),"Positivo",IF(AND($E$18="Creciente",J26=F26),"Medio",IF(AND($E$18="Creciente",J26&gt;F26),"Negativo",IF(AND($E$18="Decreciente",J26&gt;F26),"Positivo",IF(AND($E$18="Decreciente",J26=F26),"Medio",IF(AND($E$18="Decreciente",J26&lt;F26),"Negativo")))))))),"")</f>
        <v>NADA</v>
      </c>
      <c r="H26" s="17" t="str">
        <f t="shared" ref="H26:H37" si="3">IF(C26="","NADA",IF(AND($O$18="Periódica",$E$18="Creciente",F26&gt;J26),1,IF(AND($O$18="Periódica",$E$18="Creciente",F26=J26),2,IF(AND($O$18="Periódica",$E$18="Creciente",F26&lt;J26),3,IF(AND($O$18="Periódica",$E$18="Decreciente",F26&lt;J26),4,IF(AND($O$18="Periódica",$E$18="Decreciente",F26=J26),5,IF(AND($O$18="Periódica",$E$18="Decreciente",F26&gt;J26),6,IF(AND($O$18="Acumulado",G26="Positivo"),7,IF(AND($O$18="Acumulado",G26="Medio"),8,IF(AND($O$18="Acumulado",G26="Negativo"),9,""))))))))))</f>
        <v>NADA</v>
      </c>
      <c r="I26" s="18" t="str">
        <f t="shared" ref="I26:I37" si="4">IF(C26="","NADA",IF(C26="N/A",50,IF(OR(H26=1,H26=4,H26=7),100,IF(OR(H26=2,H26=5,H26=8),100,IF(OR(H26=3,H26=6,H26=9),1,"NADA")))))</f>
        <v>NADA</v>
      </c>
      <c r="J26" s="39" t="str">
        <f t="shared" ref="J26:J37" si="5">IF($M$18="","NADA",IF($O$18="Periódica",$M$18,IF($E$17="Mensual",($M$18/12)*B26,IF($E$17="Bimensual",($M$18/6)*B26,IF($E$17="Trimestral",($M$18/4)*B26,IF($E$17="Cuatrimestral",($M$18/3)*B26,IF($E$17="Semestral",($M$18/2)*B26,IF($E$17="Anual",$M$18,""))))))))</f>
        <v>NADA</v>
      </c>
      <c r="K26" s="40"/>
      <c r="L26" s="41"/>
      <c r="M26" s="42"/>
      <c r="N26" s="42"/>
      <c r="O26" s="42"/>
      <c r="P26" s="42"/>
      <c r="Q26" s="42"/>
      <c r="R26" s="43"/>
      <c r="S26" s="14" t="e">
        <f t="shared" ref="S26:S37" si="6">IF(AND($E$18="Decreciente",$M$18=0,F26=0),100,IF(AND($E$18="Decreciente",$M$18=0,F26&gt;0,F26&lt;=10),90,IF(AND($E$18="Decreciente",$M$18=0,F26&gt;10,F26&lt;=20),80,IF(AND($E$18="Decreciente",$M$18=0,F26&gt;20,F26&lt;=30),70,IF(AND($E$18="Decreciente",$M$18=0,F26&gt;30,F26&lt;=40),60,IF(AND($E$18="Decreciente",$M$18=0,F26&gt;40,F26&lt;=50),50,IF(AND($E$18="Decreciente",$M$18=0,F26&gt;50,F26&lt;=60),40,IF(AND($E$18="Decreciente",$M$18=0,F26&gt;60,F26&lt;=70),30,IF(AND($E$18="Decreciente",$M$18=0,F26&gt;70,F26&lt;=80),20,IF(AND($E$18="Decreciente",$M$18=0,F26&gt;80,F26&lt;=90),10,IF(AND($E$18="Decreciente",$M$18=0,F26&gt;90),0,"")))))))))))</f>
        <v>#DIV/0!</v>
      </c>
      <c r="T26" s="14" t="str">
        <f t="shared" ref="T26:T37" si="7">IFERROR(IF(C26="","NADA",IF(C26="N/A","N/A",IF($M$18=0,S26,IF(AND($E$18="creciente",$O$18="Periódica"),(F26/J26)*100,IF(AND($E$18="Decreciente",$O$18="Periódica"),(1-(F26/J26))*100,IF(AND($E$18="Creciente",$O$18="Acumulado"),(F26/J26)*100,IF(AND($E$18="Decreciente",$O$18="Acumulado"),(1-(F26/J26))*100,"NADA"))))))),"NADA")</f>
        <v>NADA</v>
      </c>
      <c r="U26" s="14" t="str">
        <f t="shared" ref="U26:U37" si="8">IF(T26="N/A","N/A",IF(T26="NADA","NADA",IF(AND($M$18=0,F26=0),10,IF(AND($M$18=0,F26&lt;&gt;0),0,IF(AND($E$18="creciente",T26&gt;=100),10,IF(AND($E$18="creciente",T26&gt;=90,T26&lt;100),9,IF(AND($E$18="creciente",T26&gt;=80,T26&lt;90),8,IF(AND($E$18="creciente",T26&gt;=70,T26&lt;80),7,IF(AND($E$18="creciente",T26&gt;=60,T26&lt;70),6,IF(AND($E$18="creciente",T26&gt;=50,T26&lt;60),5,IF(AND($E$18="creciente",T26&gt;=40,T26&lt;50),4,IF(AND($E$18="creciente",T26&gt;=30,T26&lt;40),3,IF(AND($E$18="creciente",T26&gt;=20,T26&lt;30),2,IF(AND($E$18="creciente",T26&gt;=10,T26&lt;20),1,IF(AND($E$18="creciente",T26&gt;=0,T26&lt;10),0,IF(AND($E$18="decreciente",T26&gt;=0),10,IF(AND($E$18="decreciente",T26&gt;=-10,T26&lt;0),9,IF(AND($E$18="decreciente",T26&gt;=-20,T26&lt;-10),8,IF(AND($E$18="decreciente",T26&gt;=-30,T26&lt;-20),7,IF(AND($E$18="decreciente",T26&gt;=-40,T26&lt;-30),6,IF(AND($E$18="decreciente",T26&gt;=-50,T26&lt;-40),5,IF(AND($E$18="decreciente",T26&gt;=-60,T26&lt;-50),4,IF(AND($E$18="decreciente",T26&gt;=-70,T26&lt;-60),3,IF(AND($E$18="decreciente",T26&gt;=-80,T26&lt;-70),2,IF(AND($E$18="decreciente",T26&gt;=-90,T26&lt;-80),1,IF(AND($E$18="decreciente",T26&lt;-90),0,""))))))))))))))))))))))))))</f>
        <v>NADA</v>
      </c>
      <c r="V26" s="19" t="str">
        <f t="shared" ref="V26:V37" si="9">IF(U26="NADA","",IF(U26="N/A","No aplica",IF(U26&gt;=9,"No requiere","Si requiere")))</f>
        <v/>
      </c>
      <c r="W26" s="2"/>
    </row>
    <row r="27" spans="1:23" x14ac:dyDescent="0.25">
      <c r="A27" s="10" t="s">
        <v>14</v>
      </c>
      <c r="B27" s="11" t="e">
        <v>#NAME?</v>
      </c>
      <c r="C27" s="12"/>
      <c r="D27" s="13"/>
      <c r="E27" s="14" t="e">
        <f t="shared" si="0"/>
        <v>#NAME?</v>
      </c>
      <c r="F27" s="15" t="e">
        <f t="shared" si="1"/>
        <v>#DIV/0!</v>
      </c>
      <c r="G27" s="16" t="str">
        <f t="shared" si="2"/>
        <v>NADA</v>
      </c>
      <c r="H27" s="17" t="str">
        <f t="shared" si="3"/>
        <v>NADA</v>
      </c>
      <c r="I27" s="18" t="str">
        <f t="shared" si="4"/>
        <v>NADA</v>
      </c>
      <c r="J27" s="39" t="str">
        <f t="shared" si="5"/>
        <v>NADA</v>
      </c>
      <c r="K27" s="40"/>
      <c r="L27" s="41"/>
      <c r="M27" s="42"/>
      <c r="N27" s="42"/>
      <c r="O27" s="42"/>
      <c r="P27" s="42"/>
      <c r="Q27" s="42"/>
      <c r="R27" s="43"/>
      <c r="S27" s="14" t="e">
        <f t="shared" si="6"/>
        <v>#DIV/0!</v>
      </c>
      <c r="T27" s="14" t="str">
        <f t="shared" si="7"/>
        <v>NADA</v>
      </c>
      <c r="U27" s="14" t="str">
        <f t="shared" si="8"/>
        <v>NADA</v>
      </c>
      <c r="V27" s="19" t="str">
        <f t="shared" si="9"/>
        <v/>
      </c>
      <c r="W27" s="2"/>
    </row>
    <row r="28" spans="1:23" x14ac:dyDescent="0.25">
      <c r="A28" s="10" t="s">
        <v>15</v>
      </c>
      <c r="B28" s="11" t="str">
        <f>IF($E$17="Mensual",VLOOKUP(B28,[1]Ocultar!Q:V,2,FALSE),IF($E$17="Bimensual",VLOOKUP(B28,[1]Ocultar!Q:V,3,FALSE),IF($E$17="Trimestral",VLOOKUP(B28,[1]Ocultar!Q:V,4,FALSE),IF($E$17="Cuatrimestral",VLOOKUP(B28,[1]Ocultar!Q:V,5,FALSE),IF($E$17="Semestral",VLOOKUP(B28,[1]Ocultar!Q:V,6,FALSE),IF($E$17="Anual",1,""))))))</f>
        <v/>
      </c>
      <c r="C28" s="12"/>
      <c r="D28" s="13"/>
      <c r="E28" s="14" t="e">
        <f t="shared" si="0"/>
        <v>#NAME?</v>
      </c>
      <c r="F28" s="15" t="e">
        <f t="shared" si="1"/>
        <v>#DIV/0!</v>
      </c>
      <c r="G28" s="16" t="str">
        <f t="shared" si="2"/>
        <v>NADA</v>
      </c>
      <c r="H28" s="17" t="str">
        <f t="shared" si="3"/>
        <v>NADA</v>
      </c>
      <c r="I28" s="18" t="str">
        <f t="shared" si="4"/>
        <v>NADA</v>
      </c>
      <c r="J28" s="39" t="str">
        <f t="shared" si="5"/>
        <v>NADA</v>
      </c>
      <c r="K28" s="40"/>
      <c r="L28" s="41"/>
      <c r="M28" s="42"/>
      <c r="N28" s="42"/>
      <c r="O28" s="42"/>
      <c r="P28" s="42"/>
      <c r="Q28" s="42"/>
      <c r="R28" s="43"/>
      <c r="S28" s="14" t="e">
        <f t="shared" si="6"/>
        <v>#DIV/0!</v>
      </c>
      <c r="T28" s="14" t="str">
        <f t="shared" si="7"/>
        <v>NADA</v>
      </c>
      <c r="U28" s="14" t="str">
        <f t="shared" si="8"/>
        <v>NADA</v>
      </c>
      <c r="V28" s="19" t="str">
        <f t="shared" si="9"/>
        <v/>
      </c>
      <c r="W28" s="2"/>
    </row>
    <row r="29" spans="1:23" x14ac:dyDescent="0.25">
      <c r="A29" s="10" t="s">
        <v>16</v>
      </c>
      <c r="B29" s="11" t="str">
        <f>IF($E$17="Mensual",VLOOKUP(B29,[1]Ocultar!Q:V,2,FALSE),IF($E$17="Bimensual",VLOOKUP(B29,[1]Ocultar!Q:V,3,FALSE),IF($E$17="Trimestral",VLOOKUP(B29,[1]Ocultar!Q:V,4,FALSE),IF($E$17="Cuatrimestral",VLOOKUP(B29,[1]Ocultar!Q:V,5,FALSE),IF($E$17="Semestral",VLOOKUP(B29,[1]Ocultar!Q:V,6,FALSE),IF($E$17="Anual",1,""))))))</f>
        <v/>
      </c>
      <c r="C29" s="12"/>
      <c r="D29" s="13"/>
      <c r="E29" s="14" t="e">
        <f t="shared" si="0"/>
        <v>#NAME?</v>
      </c>
      <c r="F29" s="15" t="e">
        <f t="shared" si="1"/>
        <v>#DIV/0!</v>
      </c>
      <c r="G29" s="16" t="str">
        <f t="shared" si="2"/>
        <v>NADA</v>
      </c>
      <c r="H29" s="17" t="str">
        <f t="shared" si="3"/>
        <v>NADA</v>
      </c>
      <c r="I29" s="18" t="str">
        <f t="shared" si="4"/>
        <v>NADA</v>
      </c>
      <c r="J29" s="39" t="str">
        <f t="shared" si="5"/>
        <v>NADA</v>
      </c>
      <c r="K29" s="40"/>
      <c r="L29" s="41"/>
      <c r="M29" s="42"/>
      <c r="N29" s="42"/>
      <c r="O29" s="42"/>
      <c r="P29" s="42"/>
      <c r="Q29" s="42"/>
      <c r="R29" s="43"/>
      <c r="S29" s="14" t="e">
        <f t="shared" si="6"/>
        <v>#DIV/0!</v>
      </c>
      <c r="T29" s="14" t="str">
        <f t="shared" si="7"/>
        <v>NADA</v>
      </c>
      <c r="U29" s="14" t="str">
        <f t="shared" si="8"/>
        <v>NADA</v>
      </c>
      <c r="V29" s="19" t="str">
        <f t="shared" si="9"/>
        <v/>
      </c>
      <c r="W29" s="2"/>
    </row>
    <row r="30" spans="1:23" x14ac:dyDescent="0.25">
      <c r="A30" s="10" t="s">
        <v>17</v>
      </c>
      <c r="B30" s="11" t="str">
        <f>IF($E$17="Mensual",VLOOKUP(B30,[1]Ocultar!Q:V,2,FALSE),IF($E$17="Bimensual",VLOOKUP(B30,[1]Ocultar!Q:V,3,FALSE),IF($E$17="Trimestral",VLOOKUP(B30,[1]Ocultar!Q:V,4,FALSE),IF($E$17="Cuatrimestral",VLOOKUP(B30,[1]Ocultar!Q:V,5,FALSE),IF($E$17="Semestral",VLOOKUP(B30,[1]Ocultar!Q:V,6,FALSE),IF($E$17="Anual",1,""))))))</f>
        <v/>
      </c>
      <c r="C30" s="12"/>
      <c r="D30" s="13"/>
      <c r="E30" s="14" t="e">
        <f t="shared" si="0"/>
        <v>#NAME?</v>
      </c>
      <c r="F30" s="15" t="e">
        <f t="shared" si="1"/>
        <v>#DIV/0!</v>
      </c>
      <c r="G30" s="16" t="str">
        <f t="shared" si="2"/>
        <v>NADA</v>
      </c>
      <c r="H30" s="17" t="str">
        <f t="shared" si="3"/>
        <v>NADA</v>
      </c>
      <c r="I30" s="18" t="str">
        <f t="shared" si="4"/>
        <v>NADA</v>
      </c>
      <c r="J30" s="39" t="str">
        <f t="shared" si="5"/>
        <v>NADA</v>
      </c>
      <c r="K30" s="40"/>
      <c r="L30" s="41"/>
      <c r="M30" s="42"/>
      <c r="N30" s="42"/>
      <c r="O30" s="42"/>
      <c r="P30" s="42"/>
      <c r="Q30" s="42"/>
      <c r="R30" s="43"/>
      <c r="S30" s="14" t="e">
        <f t="shared" si="6"/>
        <v>#DIV/0!</v>
      </c>
      <c r="T30" s="14" t="str">
        <f t="shared" si="7"/>
        <v>NADA</v>
      </c>
      <c r="U30" s="14" t="str">
        <f t="shared" si="8"/>
        <v>NADA</v>
      </c>
      <c r="V30" s="19" t="str">
        <f t="shared" si="9"/>
        <v/>
      </c>
      <c r="W30" s="2"/>
    </row>
    <row r="31" spans="1:23" x14ac:dyDescent="0.25">
      <c r="A31" s="10" t="s">
        <v>18</v>
      </c>
      <c r="B31" s="11" t="str">
        <f>IF($E$17="Mensual",VLOOKUP(B31,[1]Ocultar!Q:V,2,FALSE),IF($E$17="Bimensual",VLOOKUP(B31,[1]Ocultar!Q:V,3,FALSE),IF($E$17="Trimestral",VLOOKUP(B31,[1]Ocultar!Q:V,4,FALSE),IF($E$17="Cuatrimestral",VLOOKUP(B31,[1]Ocultar!Q:V,5,FALSE),IF($E$17="Semestral",VLOOKUP(B31,[1]Ocultar!Q:V,6,FALSE),IF($E$17="Anual",1,""))))))</f>
        <v/>
      </c>
      <c r="C31" s="12"/>
      <c r="D31" s="13"/>
      <c r="E31" s="14" t="e">
        <f t="shared" si="0"/>
        <v>#NAME?</v>
      </c>
      <c r="F31" s="15" t="e">
        <f t="shared" si="1"/>
        <v>#DIV/0!</v>
      </c>
      <c r="G31" s="16" t="str">
        <f t="shared" si="2"/>
        <v>NADA</v>
      </c>
      <c r="H31" s="17" t="str">
        <f t="shared" si="3"/>
        <v>NADA</v>
      </c>
      <c r="I31" s="18" t="str">
        <f t="shared" si="4"/>
        <v>NADA</v>
      </c>
      <c r="J31" s="39" t="str">
        <f t="shared" si="5"/>
        <v>NADA</v>
      </c>
      <c r="K31" s="40"/>
      <c r="L31" s="41"/>
      <c r="M31" s="42"/>
      <c r="N31" s="42"/>
      <c r="O31" s="42"/>
      <c r="P31" s="42"/>
      <c r="Q31" s="42"/>
      <c r="R31" s="43"/>
      <c r="S31" s="14" t="e">
        <f t="shared" si="6"/>
        <v>#DIV/0!</v>
      </c>
      <c r="T31" s="14" t="str">
        <f t="shared" si="7"/>
        <v>NADA</v>
      </c>
      <c r="U31" s="14" t="str">
        <f t="shared" si="8"/>
        <v>NADA</v>
      </c>
      <c r="V31" s="19" t="str">
        <f t="shared" si="9"/>
        <v/>
      </c>
      <c r="W31" s="2"/>
    </row>
    <row r="32" spans="1:23" x14ac:dyDescent="0.25">
      <c r="A32" s="10" t="s">
        <v>19</v>
      </c>
      <c r="B32" s="11" t="str">
        <f>IF($E$17="Mensual",VLOOKUP(B32,[1]Ocultar!Q:V,2,FALSE),IF($E$17="Bimensual",VLOOKUP(B32,[1]Ocultar!Q:V,3,FALSE),IF($E$17="Trimestral",VLOOKUP(B32,[1]Ocultar!Q:V,4,FALSE),IF($E$17="Cuatrimestral",VLOOKUP(B32,[1]Ocultar!Q:V,5,FALSE),IF($E$17="Semestral",VLOOKUP(B32,[1]Ocultar!Q:V,6,FALSE),IF($E$17="Anual",1,""))))))</f>
        <v/>
      </c>
      <c r="C32" s="12"/>
      <c r="D32" s="13"/>
      <c r="E32" s="14" t="e">
        <f t="shared" si="0"/>
        <v>#NAME?</v>
      </c>
      <c r="F32" s="15" t="e">
        <f t="shared" si="1"/>
        <v>#DIV/0!</v>
      </c>
      <c r="G32" s="16" t="str">
        <f t="shared" si="2"/>
        <v>NADA</v>
      </c>
      <c r="H32" s="17" t="str">
        <f t="shared" si="3"/>
        <v>NADA</v>
      </c>
      <c r="I32" s="18" t="str">
        <f t="shared" si="4"/>
        <v>NADA</v>
      </c>
      <c r="J32" s="39" t="str">
        <f t="shared" si="5"/>
        <v>NADA</v>
      </c>
      <c r="K32" s="40"/>
      <c r="L32" s="41"/>
      <c r="M32" s="42"/>
      <c r="N32" s="42"/>
      <c r="O32" s="42"/>
      <c r="P32" s="42"/>
      <c r="Q32" s="42"/>
      <c r="R32" s="43"/>
      <c r="S32" s="14" t="e">
        <f t="shared" si="6"/>
        <v>#DIV/0!</v>
      </c>
      <c r="T32" s="14" t="str">
        <f t="shared" si="7"/>
        <v>NADA</v>
      </c>
      <c r="U32" s="14" t="str">
        <f t="shared" si="8"/>
        <v>NADA</v>
      </c>
      <c r="V32" s="19" t="str">
        <f t="shared" si="9"/>
        <v/>
      </c>
      <c r="W32" s="2"/>
    </row>
    <row r="33" spans="1:23" x14ac:dyDescent="0.25">
      <c r="A33" s="10" t="s">
        <v>20</v>
      </c>
      <c r="B33" s="11" t="str">
        <f>IF($E$17="Mensual",VLOOKUP(B33,[1]Ocultar!Q:V,2,FALSE),IF($E$17="Bimensual",VLOOKUP(B33,[1]Ocultar!Q:V,3,FALSE),IF($E$17="Trimestral",VLOOKUP(B33,[1]Ocultar!Q:V,4,FALSE),IF($E$17="Cuatrimestral",VLOOKUP(B33,[1]Ocultar!Q:V,5,FALSE),IF($E$17="Semestral",VLOOKUP(B33,[1]Ocultar!Q:V,6,FALSE),IF($E$17="Anual",1,""))))))</f>
        <v/>
      </c>
      <c r="C33" s="12"/>
      <c r="D33" s="13"/>
      <c r="E33" s="14" t="e">
        <f t="shared" si="0"/>
        <v>#NAME?</v>
      </c>
      <c r="F33" s="15" t="e">
        <f t="shared" si="1"/>
        <v>#DIV/0!</v>
      </c>
      <c r="G33" s="16" t="str">
        <f t="shared" si="2"/>
        <v>NADA</v>
      </c>
      <c r="H33" s="17" t="str">
        <f t="shared" si="3"/>
        <v>NADA</v>
      </c>
      <c r="I33" s="18" t="str">
        <f t="shared" si="4"/>
        <v>NADA</v>
      </c>
      <c r="J33" s="39" t="str">
        <f t="shared" si="5"/>
        <v>NADA</v>
      </c>
      <c r="K33" s="40"/>
      <c r="L33" s="41"/>
      <c r="M33" s="42"/>
      <c r="N33" s="42"/>
      <c r="O33" s="42"/>
      <c r="P33" s="42"/>
      <c r="Q33" s="42"/>
      <c r="R33" s="43"/>
      <c r="S33" s="14" t="e">
        <f t="shared" si="6"/>
        <v>#DIV/0!</v>
      </c>
      <c r="T33" s="14" t="str">
        <f t="shared" si="7"/>
        <v>NADA</v>
      </c>
      <c r="U33" s="14" t="str">
        <f t="shared" si="8"/>
        <v>NADA</v>
      </c>
      <c r="V33" s="19" t="str">
        <f t="shared" si="9"/>
        <v/>
      </c>
      <c r="W33" s="2"/>
    </row>
    <row r="34" spans="1:23" x14ac:dyDescent="0.25">
      <c r="A34" s="10" t="s">
        <v>21</v>
      </c>
      <c r="B34" s="11" t="str">
        <f>IF($E$17="Mensual",VLOOKUP(B34,[1]Ocultar!Q:V,2,FALSE),IF($E$17="Bimensual",VLOOKUP(B34,[1]Ocultar!Q:V,3,FALSE),IF($E$17="Trimestral",VLOOKUP(B34,[1]Ocultar!Q:V,4,FALSE),IF($E$17="Cuatrimestral",VLOOKUP(B34,[1]Ocultar!Q:V,5,FALSE),IF($E$17="Semestral",VLOOKUP(B34,[1]Ocultar!Q:V,6,FALSE),IF($E$17="Anual",1,""))))))</f>
        <v/>
      </c>
      <c r="C34" s="20"/>
      <c r="D34" s="13"/>
      <c r="E34" s="14" t="e">
        <f t="shared" si="0"/>
        <v>#NAME?</v>
      </c>
      <c r="F34" s="15" t="e">
        <f t="shared" si="1"/>
        <v>#DIV/0!</v>
      </c>
      <c r="G34" s="16" t="str">
        <f t="shared" si="2"/>
        <v>NADA</v>
      </c>
      <c r="H34" s="17" t="str">
        <f t="shared" si="3"/>
        <v>NADA</v>
      </c>
      <c r="I34" s="18" t="str">
        <f t="shared" si="4"/>
        <v>NADA</v>
      </c>
      <c r="J34" s="39" t="str">
        <f t="shared" si="5"/>
        <v>NADA</v>
      </c>
      <c r="K34" s="40"/>
      <c r="L34" s="41"/>
      <c r="M34" s="42"/>
      <c r="N34" s="42"/>
      <c r="O34" s="42"/>
      <c r="P34" s="42"/>
      <c r="Q34" s="42"/>
      <c r="R34" s="43"/>
      <c r="S34" s="14" t="e">
        <f t="shared" si="6"/>
        <v>#DIV/0!</v>
      </c>
      <c r="T34" s="14" t="str">
        <f t="shared" si="7"/>
        <v>NADA</v>
      </c>
      <c r="U34" s="14" t="str">
        <f t="shared" si="8"/>
        <v>NADA</v>
      </c>
      <c r="V34" s="19" t="str">
        <f t="shared" si="9"/>
        <v/>
      </c>
      <c r="W34" s="2"/>
    </row>
    <row r="35" spans="1:23" x14ac:dyDescent="0.25">
      <c r="A35" s="10" t="s">
        <v>22</v>
      </c>
      <c r="B35" s="11" t="str">
        <f>IF($E$17="Mensual",VLOOKUP(B35,[1]Ocultar!Q:V,2,FALSE),IF($E$17="Bimensual",VLOOKUP(B35,[1]Ocultar!Q:V,3,FALSE),IF($E$17="Trimestral",VLOOKUP(B35,[1]Ocultar!Q:V,4,FALSE),IF($E$17="Cuatrimestral",VLOOKUP(B35,[1]Ocultar!Q:V,5,FALSE),IF($E$17="Semestral",VLOOKUP(B35,[1]Ocultar!Q:V,6,FALSE),IF($E$17="Anual",1,""))))))</f>
        <v/>
      </c>
      <c r="C35" s="20"/>
      <c r="D35" s="13"/>
      <c r="E35" s="14" t="e">
        <f t="shared" si="0"/>
        <v>#NAME?</v>
      </c>
      <c r="F35" s="15" t="e">
        <f t="shared" si="1"/>
        <v>#DIV/0!</v>
      </c>
      <c r="G35" s="16" t="str">
        <f t="shared" si="2"/>
        <v>NADA</v>
      </c>
      <c r="H35" s="17" t="str">
        <f t="shared" si="3"/>
        <v>NADA</v>
      </c>
      <c r="I35" s="18" t="str">
        <f t="shared" si="4"/>
        <v>NADA</v>
      </c>
      <c r="J35" s="39" t="str">
        <f t="shared" si="5"/>
        <v>NADA</v>
      </c>
      <c r="K35" s="40"/>
      <c r="L35" s="41"/>
      <c r="M35" s="42"/>
      <c r="N35" s="42"/>
      <c r="O35" s="42"/>
      <c r="P35" s="42"/>
      <c r="Q35" s="42"/>
      <c r="R35" s="43"/>
      <c r="S35" s="14" t="e">
        <f t="shared" si="6"/>
        <v>#DIV/0!</v>
      </c>
      <c r="T35" s="14" t="str">
        <f t="shared" si="7"/>
        <v>NADA</v>
      </c>
      <c r="U35" s="14" t="str">
        <f t="shared" si="8"/>
        <v>NADA</v>
      </c>
      <c r="V35" s="19" t="str">
        <f t="shared" si="9"/>
        <v/>
      </c>
      <c r="W35" s="2"/>
    </row>
    <row r="36" spans="1:23" x14ac:dyDescent="0.25">
      <c r="A36" s="10" t="s">
        <v>23</v>
      </c>
      <c r="B36" s="11" t="str">
        <f>IF($E$17="Mensual",VLOOKUP(B36,[1]Ocultar!Q:V,2,FALSE),IF($E$17="Bimensual",VLOOKUP(B36,[1]Ocultar!Q:V,3,FALSE),IF($E$17="Trimestral",VLOOKUP(B36,[1]Ocultar!Q:V,4,FALSE),IF($E$17="Cuatrimestral",VLOOKUP(B36,[1]Ocultar!Q:V,5,FALSE),IF($E$17="Semestral",VLOOKUP(B36,[1]Ocultar!Q:V,6,FALSE),IF($E$17="Anual",1,""))))))</f>
        <v/>
      </c>
      <c r="C36" s="20"/>
      <c r="D36" s="13"/>
      <c r="E36" s="14" t="e">
        <f t="shared" si="0"/>
        <v>#NAME?</v>
      </c>
      <c r="F36" s="15" t="e">
        <f t="shared" si="1"/>
        <v>#DIV/0!</v>
      </c>
      <c r="G36" s="16" t="str">
        <f t="shared" si="2"/>
        <v>NADA</v>
      </c>
      <c r="H36" s="17" t="str">
        <f t="shared" si="3"/>
        <v>NADA</v>
      </c>
      <c r="I36" s="18" t="str">
        <f t="shared" si="4"/>
        <v>NADA</v>
      </c>
      <c r="J36" s="39" t="str">
        <f t="shared" si="5"/>
        <v>NADA</v>
      </c>
      <c r="K36" s="40"/>
      <c r="L36" s="41"/>
      <c r="M36" s="42"/>
      <c r="N36" s="42"/>
      <c r="O36" s="42"/>
      <c r="P36" s="42"/>
      <c r="Q36" s="42"/>
      <c r="R36" s="43"/>
      <c r="S36" s="14" t="e">
        <f t="shared" si="6"/>
        <v>#DIV/0!</v>
      </c>
      <c r="T36" s="14" t="str">
        <f t="shared" si="7"/>
        <v>NADA</v>
      </c>
      <c r="U36" s="14" t="str">
        <f t="shared" si="8"/>
        <v>NADA</v>
      </c>
      <c r="V36" s="19" t="str">
        <f t="shared" si="9"/>
        <v/>
      </c>
      <c r="W36" s="2"/>
    </row>
    <row r="37" spans="1:23" x14ac:dyDescent="0.25">
      <c r="A37" s="10" t="s">
        <v>24</v>
      </c>
      <c r="B37" s="11" t="str">
        <f>IF($E$17="Mensual",VLOOKUP(B37,[1]Ocultar!Q:V,2,FALSE),IF($E$17="Bimensual",VLOOKUP(B37,[1]Ocultar!Q:V,3,FALSE),IF($E$17="Trimestral",VLOOKUP(B37,[1]Ocultar!Q:V,4,FALSE),IF($E$17="Cuatrimestral",VLOOKUP(B37,[1]Ocultar!Q:V,5,FALSE),IF($E$17="Semestral",VLOOKUP(B37,[1]Ocultar!Q:V,6,FALSE),IF($E$17="Anual",1,""))))))</f>
        <v/>
      </c>
      <c r="C37" s="20"/>
      <c r="D37" s="13"/>
      <c r="E37" s="14" t="e">
        <f t="shared" si="0"/>
        <v>#NAME?</v>
      </c>
      <c r="F37" s="15" t="e">
        <f t="shared" si="1"/>
        <v>#DIV/0!</v>
      </c>
      <c r="G37" s="16" t="str">
        <f t="shared" si="2"/>
        <v>NADA</v>
      </c>
      <c r="H37" s="17" t="str">
        <f t="shared" si="3"/>
        <v>NADA</v>
      </c>
      <c r="I37" s="18" t="str">
        <f t="shared" si="4"/>
        <v>NADA</v>
      </c>
      <c r="J37" s="39" t="str">
        <f t="shared" si="5"/>
        <v>NADA</v>
      </c>
      <c r="K37" s="40"/>
      <c r="L37" s="41"/>
      <c r="M37" s="42"/>
      <c r="N37" s="42"/>
      <c r="O37" s="42"/>
      <c r="P37" s="42"/>
      <c r="Q37" s="42"/>
      <c r="R37" s="43"/>
      <c r="S37" s="14" t="e">
        <f t="shared" si="6"/>
        <v>#DIV/0!</v>
      </c>
      <c r="T37" s="14" t="str">
        <f t="shared" si="7"/>
        <v>NADA</v>
      </c>
      <c r="U37" s="14" t="str">
        <f t="shared" si="8"/>
        <v>NADA</v>
      </c>
      <c r="V37" s="19" t="str">
        <f t="shared" si="9"/>
        <v/>
      </c>
      <c r="W37" s="2"/>
    </row>
    <row r="38" spans="1:23" ht="8.25" customHeight="1" x14ac:dyDescent="0.25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"/>
    </row>
    <row r="39" spans="1:23" x14ac:dyDescent="0.25">
      <c r="A39" s="44" t="s">
        <v>64</v>
      </c>
      <c r="B39" s="45"/>
      <c r="C39" s="45"/>
      <c r="D39" s="45"/>
      <c r="E39" s="45"/>
      <c r="F39" s="45"/>
      <c r="G39" s="45"/>
      <c r="H39" s="45"/>
      <c r="I39" s="45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46"/>
      <c r="W39" s="2"/>
    </row>
    <row r="40" spans="1:23" ht="155.25" customHeight="1" x14ac:dyDescent="0.25">
      <c r="A40" s="47"/>
      <c r="B40" s="48"/>
      <c r="C40" s="48"/>
      <c r="D40" s="48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9"/>
      <c r="W40" s="2"/>
    </row>
    <row r="41" spans="1:23" x14ac:dyDescent="0.25">
      <c r="A41" s="26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"/>
    </row>
    <row r="42" spans="1:23" x14ac:dyDescent="0.25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"/>
    </row>
    <row r="43" spans="1:23" x14ac:dyDescent="0.25">
      <c r="A43" s="28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"/>
    </row>
    <row r="44" spans="1:23" x14ac:dyDescent="0.25">
      <c r="A44" s="28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"/>
    </row>
    <row r="45" spans="1:23" x14ac:dyDescent="0.25">
      <c r="A45" s="28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</row>
  </sheetData>
  <mergeCells count="94">
    <mergeCell ref="A9:C9"/>
    <mergeCell ref="D9:I9"/>
    <mergeCell ref="J9:K9"/>
    <mergeCell ref="L9:V9"/>
    <mergeCell ref="A1:C3"/>
    <mergeCell ref="A5:V5"/>
    <mergeCell ref="A6:C6"/>
    <mergeCell ref="R6:S6"/>
    <mergeCell ref="T6:V6"/>
    <mergeCell ref="D6:Q6"/>
    <mergeCell ref="A4:V4"/>
    <mergeCell ref="A7:C8"/>
    <mergeCell ref="D7:N8"/>
    <mergeCell ref="O7:Q7"/>
    <mergeCell ref="R7:V7"/>
    <mergeCell ref="O8:Q8"/>
    <mergeCell ref="R8:V8"/>
    <mergeCell ref="A11:V11"/>
    <mergeCell ref="A12:C12"/>
    <mergeCell ref="D12:H12"/>
    <mergeCell ref="I12:K12"/>
    <mergeCell ref="M12:N12"/>
    <mergeCell ref="O12:P16"/>
    <mergeCell ref="Q12:V16"/>
    <mergeCell ref="C13:N13"/>
    <mergeCell ref="C14:N14"/>
    <mergeCell ref="C15:N15"/>
    <mergeCell ref="C16:N16"/>
    <mergeCell ref="R17:V17"/>
    <mergeCell ref="A18:C18"/>
    <mergeCell ref="D18:I18"/>
    <mergeCell ref="J18:K18"/>
    <mergeCell ref="L18:M18"/>
    <mergeCell ref="N18:Q18"/>
    <mergeCell ref="T18:V18"/>
    <mergeCell ref="A17:C17"/>
    <mergeCell ref="D17:H17"/>
    <mergeCell ref="I17:J17"/>
    <mergeCell ref="K17:M17"/>
    <mergeCell ref="N17:Q17"/>
    <mergeCell ref="A25:B25"/>
    <mergeCell ref="F25:I25"/>
    <mergeCell ref="J25:K25"/>
    <mergeCell ref="L25:R25"/>
    <mergeCell ref="A19:C19"/>
    <mergeCell ref="D19:V19"/>
    <mergeCell ref="A20:C20"/>
    <mergeCell ref="D20:N20"/>
    <mergeCell ref="O20:Q20"/>
    <mergeCell ref="R20:V20"/>
    <mergeCell ref="A21:C21"/>
    <mergeCell ref="D21:N21"/>
    <mergeCell ref="O21:Q21"/>
    <mergeCell ref="R21:V21"/>
    <mergeCell ref="A22:C22"/>
    <mergeCell ref="D22:K22"/>
    <mergeCell ref="L22:O22"/>
    <mergeCell ref="P22:V22"/>
    <mergeCell ref="A24:V24"/>
    <mergeCell ref="J34:K34"/>
    <mergeCell ref="L34:R34"/>
    <mergeCell ref="J35:K35"/>
    <mergeCell ref="L35:R35"/>
    <mergeCell ref="J26:K26"/>
    <mergeCell ref="L26:R26"/>
    <mergeCell ref="J27:K27"/>
    <mergeCell ref="L27:R27"/>
    <mergeCell ref="J28:K28"/>
    <mergeCell ref="L28:R28"/>
    <mergeCell ref="J29:K29"/>
    <mergeCell ref="L29:R29"/>
    <mergeCell ref="J30:K30"/>
    <mergeCell ref="L30:R30"/>
    <mergeCell ref="L31:R31"/>
    <mergeCell ref="J32:K32"/>
    <mergeCell ref="L32:R32"/>
    <mergeCell ref="J33:K33"/>
    <mergeCell ref="L33:R33"/>
    <mergeCell ref="A10:V10"/>
    <mergeCell ref="A23:V23"/>
    <mergeCell ref="A38:V38"/>
    <mergeCell ref="A41:V45"/>
    <mergeCell ref="T1:V1"/>
    <mergeCell ref="T2:V2"/>
    <mergeCell ref="T3:V3"/>
    <mergeCell ref="D2:S3"/>
    <mergeCell ref="D1:S1"/>
    <mergeCell ref="J36:K36"/>
    <mergeCell ref="L36:R36"/>
    <mergeCell ref="J37:K37"/>
    <mergeCell ref="L37:R37"/>
    <mergeCell ref="A39:V39"/>
    <mergeCell ref="A40:V40"/>
    <mergeCell ref="J31:K31"/>
  </mergeCells>
  <conditionalFormatting sqref="I26:I37">
    <cfRule type="cellIs" dxfId="18" priority="34" operator="equal">
      <formula>100</formula>
    </cfRule>
  </conditionalFormatting>
  <conditionalFormatting sqref="I26:I37">
    <cfRule type="cellIs" dxfId="17" priority="33" operator="equal">
      <formula>1</formula>
    </cfRule>
  </conditionalFormatting>
  <conditionalFormatting sqref="I26:I37">
    <cfRule type="cellIs" dxfId="16" priority="32" operator="equal">
      <formula>50</formula>
    </cfRule>
  </conditionalFormatting>
  <conditionalFormatting sqref="V26:V37">
    <cfRule type="cellIs" dxfId="15" priority="31" operator="equal">
      <formula>"Si requiere"</formula>
    </cfRule>
  </conditionalFormatting>
  <conditionalFormatting sqref="V26:V37">
    <cfRule type="cellIs" dxfId="14" priority="30" operator="equal">
      <formula>"No requiere"</formula>
    </cfRule>
  </conditionalFormatting>
  <conditionalFormatting sqref="V26:V37">
    <cfRule type="cellIs" dxfId="13" priority="29" operator="equal">
      <formula>"No aplica"</formula>
    </cfRule>
  </conditionalFormatting>
  <conditionalFormatting sqref="F26:J37">
    <cfRule type="cellIs" dxfId="12" priority="25" operator="equal">
      <formula>"NADA"</formula>
    </cfRule>
  </conditionalFormatting>
  <conditionalFormatting sqref="S26:U37">
    <cfRule type="cellIs" dxfId="11" priority="23" operator="equal">
      <formula>"NADA"</formula>
    </cfRule>
  </conditionalFormatting>
  <conditionalFormatting sqref="D18">
    <cfRule type="cellIs" dxfId="10" priority="11" operator="equal">
      <formula>"Creciente"</formula>
    </cfRule>
  </conditionalFormatting>
  <conditionalFormatting sqref="D18">
    <cfRule type="cellIs" dxfId="9" priority="10" operator="equal">
      <formula>"Decreciente"</formula>
    </cfRule>
  </conditionalFormatting>
  <conditionalFormatting sqref="Q12:V16">
    <cfRule type="cellIs" dxfId="8" priority="9" operator="equal">
      <formula>"NADA"</formula>
    </cfRule>
  </conditionalFormatting>
  <conditionalFormatting sqref="M12">
    <cfRule type="cellIs" dxfId="7" priority="8" operator="equal">
      <formula>"A"</formula>
    </cfRule>
  </conditionalFormatting>
  <conditionalFormatting sqref="M12">
    <cfRule type="cellIs" dxfId="6" priority="7" operator="equal">
      <formula>"(A/B)*100"</formula>
    </cfRule>
  </conditionalFormatting>
  <conditionalFormatting sqref="M12">
    <cfRule type="cellIs" dxfId="5" priority="6" operator="equal">
      <formula>"A/B"</formula>
    </cfRule>
  </conditionalFormatting>
  <conditionalFormatting sqref="M12">
    <cfRule type="cellIs" dxfId="4" priority="5" operator="equal">
      <formula>"(A/B)*1000"</formula>
    </cfRule>
  </conditionalFormatting>
  <conditionalFormatting sqref="L12">
    <cfRule type="cellIs" dxfId="3" priority="4" operator="equal">
      <formula>"Porcentaje"</formula>
    </cfRule>
  </conditionalFormatting>
  <conditionalFormatting sqref="L12">
    <cfRule type="cellIs" dxfId="2" priority="3" operator="equal">
      <formula>"cociente"</formula>
    </cfRule>
  </conditionalFormatting>
  <conditionalFormatting sqref="L12">
    <cfRule type="cellIs" dxfId="1" priority="2" operator="equal">
      <formula>"Por mil"</formula>
    </cfRule>
  </conditionalFormatting>
  <conditionalFormatting sqref="L12">
    <cfRule type="cellIs" dxfId="0" priority="1" operator="equal">
      <formula>"Número"</formula>
    </cfRule>
  </conditionalFormatting>
  <dataValidations count="6">
    <dataValidation type="list" allowBlank="1" showErrorMessage="1" sqref="D9" xr:uid="{00100052-00C5-4E9D-BAC2-00E900D4000A}">
      <formula1>"Proceso,Subproceso,Normatividad,Estrategia"</formula1>
    </dataValidation>
    <dataValidation type="list" allowBlank="1" showErrorMessage="1" sqref="R21" xr:uid="{006000BD-0011-43C2-A33E-00D900FB0055}">
      <formula1>"Diario,Semanal,Quincenal,Mensual,Bimensual,Trimestral,Cuatrimestral,Semestral,Anual"</formula1>
    </dataValidation>
    <dataValidation type="list" allowBlank="1" showErrorMessage="1" sqref="D18" xr:uid="{004B0015-00CB-482F-8D7D-00EA00690035}">
      <formula1>"Creciente,Decreciente"</formula1>
    </dataValidation>
    <dataValidation type="list" allowBlank="1" showErrorMessage="1" sqref="R20" xr:uid="{00B50039-007C-4334-973C-0007004E0018}">
      <formula1>"N/A,Diario,Semanal,Quincenal,Mensual,Bimensual,Trimestral,Cuatrimestral,Semestral,Anual"</formula1>
    </dataValidation>
    <dataValidation type="list" allowBlank="1" showErrorMessage="1" sqref="R8" xr:uid="{003600CD-00C4-4BC9-B3A6-00A200B100D4}">
      <formula1>"Calidad,Cantidad,Costo,Tiempo"</formula1>
    </dataValidation>
    <dataValidation type="list" allowBlank="1" showErrorMessage="1" sqref="N18" xr:uid="{009A00B6-00D6-4307-A7DE-002E00E9001E}">
      <formula1>"Acumulado,Periódica"</formula1>
    </dataValidation>
  </dataValidations>
  <hyperlinks>
    <hyperlink ref="W5" location="Consolidado!A1" display="INICIO" xr:uid="{00000000-0004-0000-0200-000000000000}"/>
  </hyperlinks>
  <pageMargins left="0.78740157480314954" right="0.78740157480314954" top="0.78740157480314954" bottom="0.78740157480314954" header="0.3" footer="0.3"/>
  <pageSetup scale="41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xr:uid="{00000000-0002-0000-0200-000000000000}">
          <x14:formula1>
            <xm:f>'C:\Users\CALIDAD\Documents\DATOS D\1 SISTEMA GESTI+ôN DE CALIDAD HSJT\DOCUMENTOS ACTUALIZADOS\[INDICADORES SERVICIO TRASFUSIONAL.xlsx]Ocultar'!#REF!</xm:f>
          </x14:formula1>
          <xm:sqref>L12 D17</xm:sqref>
        </x14:dataValidation>
        <x14:dataValidation type="list" allowBlank="1" showInputMessage="1" showErrorMessage="1" xr:uid="{00000000-0002-0000-0200-000001000000}">
          <x14:formula1>
            <xm:f>Hoja1!$D$2:$D$4</xm:f>
          </x14:formula1>
          <xm:sqref>R7:V7</xm:sqref>
        </x14:dataValidation>
        <x14:dataValidation type="list" allowBlank="1" showErrorMessage="1" xr:uid="{00000000-0002-0000-0200-000002000000}">
          <x14:formula1>
            <xm:f>Hoja1!$B$2:$B$11</xm:f>
          </x14:formula1>
          <xm:sqref>R17:V17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80814-2E56-4ED5-A2CB-54D1E1DF9741}">
  <dimension ref="A1:D2"/>
  <sheetViews>
    <sheetView tabSelected="1" view="pageBreakPreview" zoomScaleNormal="100" zoomScaleSheetLayoutView="100" workbookViewId="0">
      <selection activeCell="C6" sqref="C6"/>
    </sheetView>
  </sheetViews>
  <sheetFormatPr baseColWidth="10" defaultRowHeight="15" x14ac:dyDescent="0.25"/>
  <cols>
    <col min="1" max="1" width="22.42578125" bestFit="1" customWidth="1"/>
    <col min="3" max="3" width="61.85546875" customWidth="1"/>
  </cols>
  <sheetData>
    <row r="1" spans="1:4" x14ac:dyDescent="0.25">
      <c r="A1" s="100" t="s">
        <v>70</v>
      </c>
      <c r="B1" s="100" t="s">
        <v>71</v>
      </c>
      <c r="C1" s="100" t="s">
        <v>72</v>
      </c>
      <c r="D1" s="101"/>
    </row>
    <row r="2" spans="1:4" ht="279.75" customHeight="1" x14ac:dyDescent="0.25">
      <c r="A2" s="99" t="s">
        <v>73</v>
      </c>
      <c r="B2" s="99">
        <v>2</v>
      </c>
      <c r="C2" s="102" t="s">
        <v>74</v>
      </c>
    </row>
  </sheetData>
  <pageMargins left="0.7" right="0.7" top="0.75" bottom="0.75" header="0.3" footer="0.3"/>
  <pageSetup paperSize="9" scale="9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Hoja1</vt:lpstr>
      <vt:lpstr>FR-GDC-005</vt:lpstr>
      <vt:lpstr>CONTROL DE CAMBIOS</vt:lpstr>
      <vt:lpstr>'FR-GDC-005'!Área_de_impresión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IPS OBRERO</dc:creator>
  <cp:lastModifiedBy>IPS OBRERO</cp:lastModifiedBy>
  <cp:revision>1</cp:revision>
  <dcterms:created xsi:type="dcterms:W3CDTF">2025-05-07T17:34:37Z</dcterms:created>
  <dcterms:modified xsi:type="dcterms:W3CDTF">2025-05-07T18:07:03Z</dcterms:modified>
</cp:coreProperties>
</file>