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lu\Documents\Bristol\forth_year\computing\liquid_crystals_improved\"/>
    </mc:Choice>
  </mc:AlternateContent>
  <xr:revisionPtr revIDLastSave="0" documentId="13_ncr:1_{2A228D15-6AC7-44E5-85FE-0AC63B523F4B}" xr6:coauthVersionLast="47" xr6:coauthVersionMax="47" xr10:uidLastSave="{00000000-0000-0000-0000-000000000000}"/>
  <bookViews>
    <workbookView xWindow="0" yWindow="0" windowWidth="11520" windowHeight="12360" activeTab="3" xr2:uid="{BD9718C5-91E4-43BA-B50A-CD0F946B0AC8}"/>
  </bookViews>
  <sheets>
    <sheet name="unmodified_vs_numba" sheetId="1" r:id="rId1"/>
    <sheet name="mpi_cores" sheetId="2" r:id="rId2"/>
    <sheet name="numba_mpi" sheetId="3" r:id="rId3"/>
    <sheet name="vec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4" l="1"/>
  <c r="B14" i="4" s="1"/>
  <c r="B15" i="4" s="1"/>
  <c r="B12" i="4"/>
  <c r="B11" i="4"/>
  <c r="B10" i="4"/>
  <c r="E16" i="3"/>
  <c r="E7" i="3"/>
  <c r="E8" i="3"/>
  <c r="E9" i="3"/>
  <c r="E10" i="3"/>
  <c r="E11" i="3"/>
  <c r="E12" i="3"/>
  <c r="E13" i="3"/>
  <c r="E14" i="3"/>
  <c r="E15" i="3"/>
  <c r="E6" i="3"/>
  <c r="B11" i="3"/>
  <c r="B12" i="3"/>
  <c r="B13" i="3" s="1"/>
  <c r="B14" i="3" s="1"/>
  <c r="B15" i="3" s="1"/>
  <c r="B10" i="3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9" i="2"/>
  <c r="C27" i="2"/>
  <c r="C28" i="2" s="1"/>
  <c r="C11" i="2"/>
  <c r="C12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10" i="2"/>
  <c r="F16" i="1"/>
  <c r="F9" i="1"/>
  <c r="F10" i="1"/>
  <c r="F11" i="1"/>
  <c r="F12" i="1"/>
  <c r="F13" i="1"/>
  <c r="F14" i="1"/>
  <c r="F15" i="1"/>
  <c r="F8" i="1"/>
  <c r="C10" i="1"/>
  <c r="C11" i="1" s="1"/>
  <c r="C12" i="1" s="1"/>
  <c r="C13" i="1" s="1"/>
  <c r="C14" i="1" s="1"/>
  <c r="C15" i="1" s="1"/>
  <c r="C9" i="1"/>
</calcChain>
</file>

<file path=xl/sharedStrings.xml><?xml version="1.0" encoding="utf-8"?>
<sst xmlns="http://schemas.openxmlformats.org/spreadsheetml/2006/main" count="15" uniqueCount="11">
  <si>
    <t>size</t>
  </si>
  <si>
    <t>unmodified</t>
  </si>
  <si>
    <t>numba</t>
  </si>
  <si>
    <t>speedup</t>
  </si>
  <si>
    <t>n_cores</t>
  </si>
  <si>
    <t>walltime</t>
  </si>
  <si>
    <t>cpu_time</t>
  </si>
  <si>
    <t>non_mpi_runtime</t>
  </si>
  <si>
    <t>numba + mpi</t>
  </si>
  <si>
    <t>grid size</t>
  </si>
  <si>
    <t>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</si>
</sst>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unmodified_vs_numba!$C$8:$C$15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xVal>
          <c:yVal>
            <c:numRef>
              <c:f>unmodified_vs_numba!$D$8:$D$15</c:f>
              <c:numCache>
                <c:formatCode>General</c:formatCode>
                <c:ptCount val="8"/>
                <c:pt idx="0">
                  <c:v>3.7357200000000002</c:v>
                </c:pt>
                <c:pt idx="1">
                  <c:v>14.38752</c:v>
                </c:pt>
                <c:pt idx="2">
                  <c:v>30.481072000000001</c:v>
                </c:pt>
                <c:pt idx="3">
                  <c:v>54.514394000000003</c:v>
                </c:pt>
                <c:pt idx="4">
                  <c:v>83.762912999999998</c:v>
                </c:pt>
                <c:pt idx="5">
                  <c:v>121.718538</c:v>
                </c:pt>
                <c:pt idx="6">
                  <c:v>162.20109600000001</c:v>
                </c:pt>
                <c:pt idx="7">
                  <c:v>210.279718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C-4925-AB81-13FB4C0B0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692864"/>
        <c:axId val="2091590688"/>
      </c:scatterChart>
      <c:valAx>
        <c:axId val="64569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590688"/>
        <c:crosses val="autoZero"/>
        <c:crossBetween val="midCat"/>
      </c:valAx>
      <c:valAx>
        <c:axId val="20915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9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unmodified_vs_numba!$D$7</c:f>
              <c:strCache>
                <c:ptCount val="1"/>
                <c:pt idx="0">
                  <c:v>unmodified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unmodified_vs_numba!$C$8:$C$15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xVal>
          <c:yVal>
            <c:numRef>
              <c:f>unmodified_vs_numba!$D$8:$D$15</c:f>
              <c:numCache>
                <c:formatCode>General</c:formatCode>
                <c:ptCount val="8"/>
                <c:pt idx="0">
                  <c:v>3.7357200000000002</c:v>
                </c:pt>
                <c:pt idx="1">
                  <c:v>14.38752</c:v>
                </c:pt>
                <c:pt idx="2">
                  <c:v>30.481072000000001</c:v>
                </c:pt>
                <c:pt idx="3">
                  <c:v>54.514394000000003</c:v>
                </c:pt>
                <c:pt idx="4">
                  <c:v>83.762912999999998</c:v>
                </c:pt>
                <c:pt idx="5">
                  <c:v>121.718538</c:v>
                </c:pt>
                <c:pt idx="6">
                  <c:v>162.20109600000001</c:v>
                </c:pt>
                <c:pt idx="7">
                  <c:v>210.279718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04-436F-9F82-997591AFFEAA}"/>
            </c:ext>
          </c:extLst>
        </c:ser>
        <c:ser>
          <c:idx val="1"/>
          <c:order val="1"/>
          <c:tx>
            <c:strRef>
              <c:f>unmodified_vs_numba!$E$7</c:f>
              <c:strCache>
                <c:ptCount val="1"/>
                <c:pt idx="0">
                  <c:v>numba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unmodified_vs_numba!$C$8:$C$15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xVal>
          <c:yVal>
            <c:numRef>
              <c:f>unmodified_vs_numba!$E$8:$E$15</c:f>
              <c:numCache>
                <c:formatCode>General</c:formatCode>
                <c:ptCount val="8"/>
                <c:pt idx="0">
                  <c:v>0.37059999999999998</c:v>
                </c:pt>
                <c:pt idx="1">
                  <c:v>1.3829199999999999</c:v>
                </c:pt>
                <c:pt idx="2">
                  <c:v>3.06873</c:v>
                </c:pt>
                <c:pt idx="3">
                  <c:v>5.4220199999999998</c:v>
                </c:pt>
                <c:pt idx="4">
                  <c:v>8.3704400000000003</c:v>
                </c:pt>
                <c:pt idx="5">
                  <c:v>11.9117</c:v>
                </c:pt>
                <c:pt idx="6">
                  <c:v>16.405100000000001</c:v>
                </c:pt>
                <c:pt idx="7">
                  <c:v>21.183599999999998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04-436F-9F82-997591AFF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76319"/>
        <c:axId val="140255023"/>
      </c:scatterChart>
      <c:valAx>
        <c:axId val="12547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Grid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5023"/>
        <c:crosses val="autoZero"/>
        <c:crossBetween val="midCat"/>
      </c:valAx>
      <c:valAx>
        <c:axId val="14025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Walltime /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76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unmodified_vs_numba!$F$7</c:f>
              <c:strCache>
                <c:ptCount val="1"/>
                <c:pt idx="0">
                  <c:v>speedup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unmodified_vs_numba!$C$8:$C$15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xVal>
          <c:yVal>
            <c:numRef>
              <c:f>unmodified_vs_numba!$F$8:$F$15</c:f>
              <c:numCache>
                <c:formatCode>General</c:formatCode>
                <c:ptCount val="8"/>
                <c:pt idx="0">
                  <c:v>10.080194279546681</c:v>
                </c:pt>
                <c:pt idx="1">
                  <c:v>10.403725450496053</c:v>
                </c:pt>
                <c:pt idx="2">
                  <c:v>9.9327969550921722</c:v>
                </c:pt>
                <c:pt idx="3">
                  <c:v>10.054259113762031</c:v>
                </c:pt>
                <c:pt idx="4">
                  <c:v>10.006990432999936</c:v>
                </c:pt>
                <c:pt idx="5">
                  <c:v>10.218401907368385</c:v>
                </c:pt>
                <c:pt idx="6">
                  <c:v>9.8872360424502137</c:v>
                </c:pt>
                <c:pt idx="7">
                  <c:v>9.9265336392303496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02-4518-864A-F4428D43C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804095"/>
        <c:axId val="130334575"/>
      </c:scatterChart>
      <c:valAx>
        <c:axId val="24880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Grid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34575"/>
        <c:crosses val="autoZero"/>
        <c:crossBetween val="midCat"/>
      </c:valAx>
      <c:valAx>
        <c:axId val="13033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Times Faster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804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Walltime</a:t>
            </a:r>
            <a:r>
              <a:rPr lang="en-GB" baseline="0"/>
              <a:t> vs N Cores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mpi_cores!$D$8</c:f>
              <c:strCache>
                <c:ptCount val="1"/>
                <c:pt idx="0">
                  <c:v>walltime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mpi_cores!$C$9:$C$29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mpi_cores!$D$9:$D$29</c:f>
              <c:numCache>
                <c:formatCode>General</c:formatCode>
                <c:ptCount val="21"/>
                <c:pt idx="0">
                  <c:v>941.31572300000005</c:v>
                </c:pt>
                <c:pt idx="1">
                  <c:v>768.16049199999998</c:v>
                </c:pt>
                <c:pt idx="2">
                  <c:v>550.52621699999997</c:v>
                </c:pt>
                <c:pt idx="3">
                  <c:v>508.93656900000002</c:v>
                </c:pt>
                <c:pt idx="4">
                  <c:v>497.54845699999998</c:v>
                </c:pt>
                <c:pt idx="5">
                  <c:v>476.18086699999998</c:v>
                </c:pt>
                <c:pt idx="6">
                  <c:v>454.481989</c:v>
                </c:pt>
                <c:pt idx="7">
                  <c:v>465.57958100000002</c:v>
                </c:pt>
                <c:pt idx="8">
                  <c:v>468.13253600000002</c:v>
                </c:pt>
                <c:pt idx="9">
                  <c:v>425.81605999999999</c:v>
                </c:pt>
                <c:pt idx="10">
                  <c:v>470.82562000000001</c:v>
                </c:pt>
                <c:pt idx="11">
                  <c:v>421.35149999999999</c:v>
                </c:pt>
                <c:pt idx="12">
                  <c:v>415.00584600000002</c:v>
                </c:pt>
                <c:pt idx="13">
                  <c:v>425.11504500000001</c:v>
                </c:pt>
                <c:pt idx="14">
                  <c:v>425.41177699999997</c:v>
                </c:pt>
                <c:pt idx="15">
                  <c:v>404.60047600000001</c:v>
                </c:pt>
                <c:pt idx="16">
                  <c:v>472.33881200000002</c:v>
                </c:pt>
                <c:pt idx="17">
                  <c:v>407.57576899999998</c:v>
                </c:pt>
                <c:pt idx="18">
                  <c:v>398.32412299999999</c:v>
                </c:pt>
                <c:pt idx="19">
                  <c:v>404.359846</c:v>
                </c:pt>
                <c:pt idx="20">
                  <c:v>406.10267399999998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4A-40AB-A9FB-9EB6378AB600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mpi_cores!$C$9:$C$29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mpi_cores!$F$9:$F$29</c:f>
              <c:numCache>
                <c:formatCode>General</c:formatCode>
                <c:ptCount val="21"/>
                <c:pt idx="0">
                  <c:v>909.76365099999998</c:v>
                </c:pt>
                <c:pt idx="1">
                  <c:v>909.76365099999998</c:v>
                </c:pt>
                <c:pt idx="2">
                  <c:v>909.76365099999998</c:v>
                </c:pt>
                <c:pt idx="3">
                  <c:v>909.76365099999998</c:v>
                </c:pt>
                <c:pt idx="4">
                  <c:v>909.76365099999998</c:v>
                </c:pt>
                <c:pt idx="5">
                  <c:v>909.76365099999998</c:v>
                </c:pt>
                <c:pt idx="6">
                  <c:v>909.76365099999998</c:v>
                </c:pt>
                <c:pt idx="7">
                  <c:v>909.76365099999998</c:v>
                </c:pt>
                <c:pt idx="8">
                  <c:v>909.76365099999998</c:v>
                </c:pt>
                <c:pt idx="9">
                  <c:v>909.76365099999998</c:v>
                </c:pt>
                <c:pt idx="10">
                  <c:v>909.76365099999998</c:v>
                </c:pt>
                <c:pt idx="11">
                  <c:v>909.76365099999998</c:v>
                </c:pt>
                <c:pt idx="12">
                  <c:v>909.76365099999998</c:v>
                </c:pt>
                <c:pt idx="13">
                  <c:v>909.76365099999998</c:v>
                </c:pt>
                <c:pt idx="14">
                  <c:v>909.76365099999998</c:v>
                </c:pt>
                <c:pt idx="15">
                  <c:v>909.76365099999998</c:v>
                </c:pt>
                <c:pt idx="16">
                  <c:v>909.76365099999998</c:v>
                </c:pt>
                <c:pt idx="17">
                  <c:v>909.76365099999998</c:v>
                </c:pt>
                <c:pt idx="18">
                  <c:v>909.76365099999998</c:v>
                </c:pt>
                <c:pt idx="19">
                  <c:v>909.76365099999998</c:v>
                </c:pt>
                <c:pt idx="20">
                  <c:v>909.76365099999998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04A-40AB-A9FB-9EB6378AB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92143"/>
        <c:axId val="140256943"/>
      </c:scatterChart>
      <c:valAx>
        <c:axId val="13979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Cores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6943"/>
        <c:crosses val="autoZero"/>
        <c:crossBetween val="midCat"/>
      </c:valAx>
      <c:valAx>
        <c:axId val="14025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Walltime /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9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mpi_cores!$E$8</c:f>
              <c:strCache>
                <c:ptCount val="1"/>
                <c:pt idx="0">
                  <c:v>cpu_time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mpi_cores!$C$9:$C$29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mpi_cores!$E$9:$E$29</c:f>
              <c:numCache>
                <c:formatCode>General</c:formatCode>
                <c:ptCount val="21"/>
                <c:pt idx="0">
                  <c:v>941.31572300000005</c:v>
                </c:pt>
                <c:pt idx="1">
                  <c:v>1536.320984</c:v>
                </c:pt>
                <c:pt idx="2">
                  <c:v>1651.5786509999998</c:v>
                </c:pt>
                <c:pt idx="3">
                  <c:v>2035.7462760000001</c:v>
                </c:pt>
                <c:pt idx="4">
                  <c:v>2487.7422849999998</c:v>
                </c:pt>
                <c:pt idx="5">
                  <c:v>2857.0852019999998</c:v>
                </c:pt>
                <c:pt idx="6">
                  <c:v>3181.3739230000001</c:v>
                </c:pt>
                <c:pt idx="7">
                  <c:v>3724.6366480000002</c:v>
                </c:pt>
                <c:pt idx="8">
                  <c:v>4213.1928239999997</c:v>
                </c:pt>
                <c:pt idx="9">
                  <c:v>4258.1606000000002</c:v>
                </c:pt>
                <c:pt idx="10">
                  <c:v>5179.0818200000003</c:v>
                </c:pt>
                <c:pt idx="11">
                  <c:v>5056.2179999999998</c:v>
                </c:pt>
                <c:pt idx="12">
                  <c:v>5395.0759980000003</c:v>
                </c:pt>
                <c:pt idx="13">
                  <c:v>5951.6106300000001</c:v>
                </c:pt>
                <c:pt idx="14">
                  <c:v>6381.1766549999993</c:v>
                </c:pt>
                <c:pt idx="15">
                  <c:v>6473.6076160000002</c:v>
                </c:pt>
                <c:pt idx="16">
                  <c:v>8029.7598040000003</c:v>
                </c:pt>
                <c:pt idx="17">
                  <c:v>7336.3638419999997</c:v>
                </c:pt>
                <c:pt idx="18">
                  <c:v>7568.1583369999998</c:v>
                </c:pt>
                <c:pt idx="19">
                  <c:v>8087.1969200000003</c:v>
                </c:pt>
                <c:pt idx="20">
                  <c:v>8528.1561540000002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AB-4173-BCC8-1ADB423B6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402623"/>
        <c:axId val="44198911"/>
      </c:scatterChart>
      <c:valAx>
        <c:axId val="26040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8911"/>
        <c:crosses val="autoZero"/>
        <c:crossBetween val="midCat"/>
      </c:valAx>
      <c:valAx>
        <c:axId val="4419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Core 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0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numba_mpi!$C$5</c:f>
              <c:strCache>
                <c:ptCount val="1"/>
                <c:pt idx="0">
                  <c:v>numba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numba_mpi!$B$6:$B$15</c:f>
              <c:numCache>
                <c:formatCode>General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</c:numCache>
            </c:numRef>
          </c:xVal>
          <c:yVal>
            <c:numRef>
              <c:f>numba_mpi!$C$6:$C$15</c:f>
              <c:numCache>
                <c:formatCode>General</c:formatCode>
                <c:ptCount val="10"/>
                <c:pt idx="0">
                  <c:v>1.676733</c:v>
                </c:pt>
                <c:pt idx="1">
                  <c:v>6.509595</c:v>
                </c:pt>
                <c:pt idx="2">
                  <c:v>14.195299</c:v>
                </c:pt>
                <c:pt idx="3">
                  <c:v>26.070720000000001</c:v>
                </c:pt>
                <c:pt idx="4">
                  <c:v>41.974463999999998</c:v>
                </c:pt>
                <c:pt idx="5">
                  <c:v>58.206783999999999</c:v>
                </c:pt>
                <c:pt idx="6">
                  <c:v>83.488303999999999</c:v>
                </c:pt>
                <c:pt idx="7">
                  <c:v>117.78986399999999</c:v>
                </c:pt>
                <c:pt idx="8">
                  <c:v>132.051321</c:v>
                </c:pt>
                <c:pt idx="9">
                  <c:v>162.551784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36-44F7-90E8-EDB198F36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44127"/>
        <c:axId val="42864831"/>
      </c:scatterChart>
      <c:valAx>
        <c:axId val="13044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64831"/>
        <c:crosses val="autoZero"/>
        <c:crossBetween val="midCat"/>
      </c:valAx>
      <c:valAx>
        <c:axId val="4286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4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Numba vs MPI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numba_mpi!$C$5</c:f>
              <c:strCache>
                <c:ptCount val="1"/>
                <c:pt idx="0">
                  <c:v>numba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numba_mpi!$B$6:$B$15</c:f>
              <c:numCache>
                <c:formatCode>General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</c:numCache>
            </c:numRef>
          </c:xVal>
          <c:yVal>
            <c:numRef>
              <c:f>numba_mpi!$C$6:$C$15</c:f>
              <c:numCache>
                <c:formatCode>General</c:formatCode>
                <c:ptCount val="10"/>
                <c:pt idx="0">
                  <c:v>1.676733</c:v>
                </c:pt>
                <c:pt idx="1">
                  <c:v>6.509595</c:v>
                </c:pt>
                <c:pt idx="2">
                  <c:v>14.195299</c:v>
                </c:pt>
                <c:pt idx="3">
                  <c:v>26.070720000000001</c:v>
                </c:pt>
                <c:pt idx="4">
                  <c:v>41.974463999999998</c:v>
                </c:pt>
                <c:pt idx="5">
                  <c:v>58.206783999999999</c:v>
                </c:pt>
                <c:pt idx="6">
                  <c:v>83.488303999999999</c:v>
                </c:pt>
                <c:pt idx="7">
                  <c:v>117.78986399999999</c:v>
                </c:pt>
                <c:pt idx="8">
                  <c:v>132.051321</c:v>
                </c:pt>
                <c:pt idx="9">
                  <c:v>162.551784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DE-4A43-97C6-AF154996AE76}"/>
            </c:ext>
          </c:extLst>
        </c:ser>
        <c:ser>
          <c:idx val="1"/>
          <c:order val="1"/>
          <c:tx>
            <c:strRef>
              <c:f>numba_mpi!$D$5</c:f>
              <c:strCache>
                <c:ptCount val="1"/>
                <c:pt idx="0">
                  <c:v>numba + mpi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numba_mpi!$B$6:$B$15</c:f>
              <c:numCache>
                <c:formatCode>General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</c:numCache>
            </c:numRef>
          </c:xVal>
          <c:yVal>
            <c:numRef>
              <c:f>numba_mpi!$D$6:$D$15</c:f>
              <c:numCache>
                <c:formatCode>General</c:formatCode>
                <c:ptCount val="10"/>
                <c:pt idx="0">
                  <c:v>0.44363000000000002</c:v>
                </c:pt>
                <c:pt idx="1">
                  <c:v>1.5912869999999999</c:v>
                </c:pt>
                <c:pt idx="2">
                  <c:v>3.3910279999999999</c:v>
                </c:pt>
                <c:pt idx="3">
                  <c:v>6.0466480000000002</c:v>
                </c:pt>
                <c:pt idx="4">
                  <c:v>9.2645970000000002</c:v>
                </c:pt>
                <c:pt idx="5">
                  <c:v>13.3406</c:v>
                </c:pt>
                <c:pt idx="6">
                  <c:v>18.498684999999998</c:v>
                </c:pt>
                <c:pt idx="7">
                  <c:v>25.113295000000001</c:v>
                </c:pt>
                <c:pt idx="8">
                  <c:v>31.750817999999999</c:v>
                </c:pt>
                <c:pt idx="9">
                  <c:v>40.220059999999997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DE-4A43-97C6-AF154996A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80959"/>
        <c:axId val="44814927"/>
      </c:scatterChart>
      <c:valAx>
        <c:axId val="12548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Grid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14927"/>
        <c:crosses val="autoZero"/>
        <c:crossBetween val="midCat"/>
      </c:valAx>
      <c:valAx>
        <c:axId val="4481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Walltime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80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vector!$C$5</c:f>
              <c:strCache>
                <c:ptCount val="1"/>
                <c:pt idx="0">
                  <c:v>numba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vector!$B$6:$B$15</c:f>
              <c:numCache>
                <c:formatCode>General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</c:numCache>
            </c:numRef>
          </c:xVal>
          <c:yVal>
            <c:numRef>
              <c:f>vector!$C$6:$C$15</c:f>
              <c:numCache>
                <c:formatCode>General</c:formatCode>
                <c:ptCount val="10"/>
                <c:pt idx="0">
                  <c:v>1.676733</c:v>
                </c:pt>
                <c:pt idx="1">
                  <c:v>6.509595</c:v>
                </c:pt>
                <c:pt idx="2">
                  <c:v>14.195299</c:v>
                </c:pt>
                <c:pt idx="3">
                  <c:v>26.070720000000001</c:v>
                </c:pt>
                <c:pt idx="4">
                  <c:v>41.974463999999998</c:v>
                </c:pt>
                <c:pt idx="5">
                  <c:v>58.206783999999999</c:v>
                </c:pt>
                <c:pt idx="6">
                  <c:v>83.488303999999999</c:v>
                </c:pt>
                <c:pt idx="7">
                  <c:v>117.78986399999999</c:v>
                </c:pt>
                <c:pt idx="8">
                  <c:v>132.051321</c:v>
                </c:pt>
                <c:pt idx="9">
                  <c:v>162.551784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DF-479A-AB35-F5E6DB1F197A}"/>
            </c:ext>
          </c:extLst>
        </c:ser>
        <c:ser>
          <c:idx val="1"/>
          <c:order val="1"/>
          <c:tx>
            <c:strRef>
              <c:f>vector!$D$5</c:f>
              <c:strCache>
                <c:ptCount val="1"/>
                <c:pt idx="0">
                  <c:v>vector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vector!$B$6:$B$15</c:f>
              <c:numCache>
                <c:formatCode>General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</c:numCache>
            </c:numRef>
          </c:xVal>
          <c:yVal>
            <c:numRef>
              <c:f>vector!$D$6:$D$15</c:f>
              <c:numCache>
                <c:formatCode>General</c:formatCode>
                <c:ptCount val="10"/>
                <c:pt idx="0">
                  <c:v>1.8791869999999999</c:v>
                </c:pt>
                <c:pt idx="1">
                  <c:v>7.0363360000000004</c:v>
                </c:pt>
                <c:pt idx="2">
                  <c:v>14.541808</c:v>
                </c:pt>
                <c:pt idx="3">
                  <c:v>25.569561</c:v>
                </c:pt>
                <c:pt idx="4">
                  <c:v>39.890656999999997</c:v>
                </c:pt>
                <c:pt idx="5">
                  <c:v>57.380929000000002</c:v>
                </c:pt>
                <c:pt idx="6">
                  <c:v>79.357750999999993</c:v>
                </c:pt>
                <c:pt idx="7">
                  <c:v>102.593023</c:v>
                </c:pt>
                <c:pt idx="8">
                  <c:v>128.459305</c:v>
                </c:pt>
                <c:pt idx="9">
                  <c:v>164.708766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DF-479A-AB35-F5E6DB1F1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60543"/>
        <c:axId val="44798127"/>
      </c:scatterChart>
      <c:valAx>
        <c:axId val="12546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98127"/>
        <c:crosses val="autoZero"/>
        <c:crossBetween val="midCat"/>
      </c:valAx>
      <c:valAx>
        <c:axId val="4479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60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220980</xdr:colOff>
      <xdr:row>2</xdr:row>
      <xdr:rowOff>7620</xdr:rowOff>
    </xdr:from>
    <xdr:to>
      <xdr:col>14</xdr:col>
      <xdr:colOff>525780</xdr:colOff>
      <xdr:row>17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622076-FBA1-5DB7-D30F-EF92101F9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196392</xdr:colOff>
      <xdr:row>17</xdr:row>
      <xdr:rowOff>58132</xdr:rowOff>
    </xdr:from>
    <xdr:to>
      <xdr:col>14</xdr:col>
      <xdr:colOff>479196</xdr:colOff>
      <xdr:row>32</xdr:row>
      <xdr:rowOff>91126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A93BF1-3BDF-B5F5-C744-E3BD81501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518475</xdr:colOff>
      <xdr:row>10</xdr:row>
      <xdr:rowOff>128833</xdr:rowOff>
    </xdr:from>
    <xdr:to>
      <xdr:col>21</xdr:col>
      <xdr:colOff>188536</xdr:colOff>
      <xdr:row>25</xdr:row>
      <xdr:rowOff>161827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950ACD-DD48-D330-AFB2-C0313ABD8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22866</xdr:colOff>
      <xdr:row>7</xdr:row>
      <xdr:rowOff>15240</xdr:rowOff>
    </xdr:from>
    <xdr:to>
      <xdr:col>15</xdr:col>
      <xdr:colOff>327666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C8595A-07A2-2825-1578-7136C65794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213360</xdr:colOff>
      <xdr:row>23</xdr:row>
      <xdr:rowOff>144780</xdr:rowOff>
    </xdr:from>
    <xdr:to>
      <xdr:col>15</xdr:col>
      <xdr:colOff>518160</xdr:colOff>
      <xdr:row>38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F8CF79-28A1-1683-FEB7-7FAD28694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99060</xdr:rowOff>
    </xdr:from>
    <xdr:to>
      <xdr:col>7</xdr:col>
      <xdr:colOff>304800</xdr:colOff>
      <xdr:row>33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93D343-007C-6C4C-7117-5869FB34B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480066</xdr:colOff>
      <xdr:row>3</xdr:row>
      <xdr:rowOff>68580</xdr:rowOff>
    </xdr:from>
    <xdr:to>
      <xdr:col>15</xdr:col>
      <xdr:colOff>175266</xdr:colOff>
      <xdr:row>18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96048A-4D7A-B244-47D1-3D58290D7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6</xdr:row>
      <xdr:rowOff>22860</xdr:rowOff>
    </xdr:from>
    <xdr:to>
      <xdr:col>7</xdr:col>
      <xdr:colOff>304806</xdr:colOff>
      <xdr:row>21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915253-9EB9-0DEC-E450-989236A26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21BF-B7F4-4AD2-A6ED-EAAD8CE48BF8}">
  <dimension ref="C7:F16"/>
  <sheetViews>
    <sheetView topLeftCell="B7" zoomScale="97" workbookViewId="0">
      <selection activeCell="F16" sqref="F16"/>
    </sheetView>
  </sheetViews>
  <sheetFormatPr defaultRowHeight="14.4" x14ac:dyDescent="0.3"/>
  <sheetData>
    <row r="7" spans="3:6" x14ac:dyDescent="0.3">
      <c r="C7" t="s">
        <v>0</v>
      </c>
      <c r="D7" t="s">
        <v>1</v>
      </c>
      <c r="E7" t="s">
        <v>2</v>
      </c>
      <c r="F7" t="s">
        <v>3</v>
      </c>
    </row>
    <row r="8" spans="3:6" x14ac:dyDescent="0.3">
      <c r="C8">
        <v>25</v>
      </c>
      <c r="D8">
        <v>3.7357200000000002</v>
      </c>
      <c r="E8">
        <v>0.37059999999999998</v>
      </c>
      <c r="F8">
        <f>D8/E8</f>
        <v>10.080194279546681</v>
      </c>
    </row>
    <row r="9" spans="3:6" x14ac:dyDescent="0.3">
      <c r="C9">
        <f>C8+25</f>
        <v>50</v>
      </c>
      <c r="D9">
        <v>14.38752</v>
      </c>
      <c r="E9">
        <v>1.3829199999999999</v>
      </c>
      <c r="F9">
        <f t="shared" ref="F9:F15" si="0">D9/E9</f>
        <v>10.403725450496053</v>
      </c>
    </row>
    <row r="10" spans="3:6" x14ac:dyDescent="0.3">
      <c r="C10">
        <f t="shared" ref="C10:C15" si="1">C9+25</f>
        <v>75</v>
      </c>
      <c r="D10">
        <v>30.481072000000001</v>
      </c>
      <c r="E10">
        <v>3.06873</v>
      </c>
      <c r="F10">
        <f t="shared" si="0"/>
        <v>9.9327969550921722</v>
      </c>
    </row>
    <row r="11" spans="3:6" x14ac:dyDescent="0.3">
      <c r="C11">
        <f t="shared" si="1"/>
        <v>100</v>
      </c>
      <c r="D11">
        <v>54.514394000000003</v>
      </c>
      <c r="E11">
        <v>5.4220199999999998</v>
      </c>
      <c r="F11">
        <f t="shared" si="0"/>
        <v>10.054259113762031</v>
      </c>
    </row>
    <row r="12" spans="3:6" x14ac:dyDescent="0.3">
      <c r="C12">
        <f t="shared" si="1"/>
        <v>125</v>
      </c>
      <c r="D12">
        <v>83.762912999999998</v>
      </c>
      <c r="E12">
        <v>8.3704400000000003</v>
      </c>
      <c r="F12">
        <f t="shared" si="0"/>
        <v>10.006990432999936</v>
      </c>
    </row>
    <row r="13" spans="3:6" x14ac:dyDescent="0.3">
      <c r="C13">
        <f t="shared" si="1"/>
        <v>150</v>
      </c>
      <c r="D13">
        <v>121.718538</v>
      </c>
      <c r="E13">
        <v>11.9117</v>
      </c>
      <c r="F13">
        <f t="shared" si="0"/>
        <v>10.218401907368385</v>
      </c>
    </row>
    <row r="14" spans="3:6" x14ac:dyDescent="0.3">
      <c r="C14">
        <f t="shared" si="1"/>
        <v>175</v>
      </c>
      <c r="D14">
        <v>162.20109600000001</v>
      </c>
      <c r="E14">
        <v>16.405100000000001</v>
      </c>
      <c r="F14">
        <f t="shared" si="0"/>
        <v>9.8872360424502137</v>
      </c>
    </row>
    <row r="15" spans="3:6" x14ac:dyDescent="0.3">
      <c r="C15">
        <f t="shared" si="1"/>
        <v>200</v>
      </c>
      <c r="D15">
        <v>210.279718</v>
      </c>
      <c r="E15">
        <v>21.183599999999998</v>
      </c>
      <c r="F15">
        <f t="shared" si="0"/>
        <v>9.9265336392303496</v>
      </c>
    </row>
    <row r="16" spans="3:6" x14ac:dyDescent="0.3">
      <c r="F16">
        <f>AVERAGE(F8:F15)</f>
        <v>10.063767227618229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F80B-3188-48AC-8C80-309A7F941015}">
  <dimension ref="C8:F29"/>
  <sheetViews>
    <sheetView workbookViewId="0">
      <selection activeCell="Q13" sqref="Q13"/>
    </sheetView>
  </sheetViews>
  <sheetFormatPr defaultRowHeight="14.4" x14ac:dyDescent="0.3"/>
  <sheetData>
    <row r="8" spans="3:6" x14ac:dyDescent="0.3">
      <c r="C8" t="s">
        <v>4</v>
      </c>
      <c r="D8" t="s">
        <v>5</v>
      </c>
      <c r="E8" t="s">
        <v>6</v>
      </c>
      <c r="F8" t="s">
        <v>7</v>
      </c>
    </row>
    <row r="9" spans="3:6" x14ac:dyDescent="0.3">
      <c r="C9">
        <v>1</v>
      </c>
      <c r="D9">
        <v>941.31572300000005</v>
      </c>
      <c r="E9">
        <f>D9*C9</f>
        <v>941.31572300000005</v>
      </c>
      <c r="F9">
        <v>909.76365099999998</v>
      </c>
    </row>
    <row r="10" spans="3:6" x14ac:dyDescent="0.3">
      <c r="C10">
        <f>C9+1</f>
        <v>2</v>
      </c>
      <c r="D10">
        <v>768.16049199999998</v>
      </c>
      <c r="E10">
        <f t="shared" ref="E10:E29" si="0">D10*C10</f>
        <v>1536.320984</v>
      </c>
      <c r="F10">
        <v>909.76365099999998</v>
      </c>
    </row>
    <row r="11" spans="3:6" x14ac:dyDescent="0.3">
      <c r="C11">
        <f t="shared" ref="C11:C28" si="1">C10+1</f>
        <v>3</v>
      </c>
      <c r="D11">
        <v>550.52621699999997</v>
      </c>
      <c r="E11">
        <f t="shared" si="0"/>
        <v>1651.5786509999998</v>
      </c>
      <c r="F11">
        <v>909.76365099999998</v>
      </c>
    </row>
    <row r="12" spans="3:6" x14ac:dyDescent="0.3">
      <c r="C12">
        <f t="shared" si="1"/>
        <v>4</v>
      </c>
      <c r="D12">
        <v>508.93656900000002</v>
      </c>
      <c r="E12">
        <f t="shared" si="0"/>
        <v>2035.7462760000001</v>
      </c>
      <c r="F12">
        <v>909.76365099999998</v>
      </c>
    </row>
    <row r="13" spans="3:6" x14ac:dyDescent="0.3">
      <c r="C13">
        <f t="shared" si="1"/>
        <v>5</v>
      </c>
      <c r="D13">
        <v>497.54845699999998</v>
      </c>
      <c r="E13">
        <f t="shared" si="0"/>
        <v>2487.7422849999998</v>
      </c>
      <c r="F13">
        <v>909.76365099999998</v>
      </c>
    </row>
    <row r="14" spans="3:6" x14ac:dyDescent="0.3">
      <c r="C14">
        <f t="shared" si="1"/>
        <v>6</v>
      </c>
      <c r="D14">
        <v>476.18086699999998</v>
      </c>
      <c r="E14">
        <f t="shared" si="0"/>
        <v>2857.0852019999998</v>
      </c>
      <c r="F14">
        <v>909.76365099999998</v>
      </c>
    </row>
    <row r="15" spans="3:6" x14ac:dyDescent="0.3">
      <c r="C15">
        <f t="shared" si="1"/>
        <v>7</v>
      </c>
      <c r="D15">
        <v>454.481989</v>
      </c>
      <c r="E15">
        <f t="shared" si="0"/>
        <v>3181.3739230000001</v>
      </c>
      <c r="F15">
        <v>909.76365099999998</v>
      </c>
    </row>
    <row r="16" spans="3:6" x14ac:dyDescent="0.3">
      <c r="C16">
        <f t="shared" si="1"/>
        <v>8</v>
      </c>
      <c r="D16">
        <v>465.57958100000002</v>
      </c>
      <c r="E16">
        <f t="shared" si="0"/>
        <v>3724.6366480000002</v>
      </c>
      <c r="F16">
        <v>909.76365099999998</v>
      </c>
    </row>
    <row r="17" spans="3:6" x14ac:dyDescent="0.3">
      <c r="C17">
        <f t="shared" si="1"/>
        <v>9</v>
      </c>
      <c r="D17">
        <v>468.13253600000002</v>
      </c>
      <c r="E17">
        <f t="shared" si="0"/>
        <v>4213.1928239999997</v>
      </c>
      <c r="F17">
        <v>909.76365099999998</v>
      </c>
    </row>
    <row r="18" spans="3:6" x14ac:dyDescent="0.3">
      <c r="C18">
        <f t="shared" si="1"/>
        <v>10</v>
      </c>
      <c r="D18">
        <v>425.81605999999999</v>
      </c>
      <c r="E18">
        <f t="shared" si="0"/>
        <v>4258.1606000000002</v>
      </c>
      <c r="F18">
        <v>909.76365099999998</v>
      </c>
    </row>
    <row r="19" spans="3:6" x14ac:dyDescent="0.3">
      <c r="C19">
        <f t="shared" si="1"/>
        <v>11</v>
      </c>
      <c r="D19">
        <v>470.82562000000001</v>
      </c>
      <c r="E19">
        <f t="shared" si="0"/>
        <v>5179.0818200000003</v>
      </c>
      <c r="F19">
        <v>909.76365099999998</v>
      </c>
    </row>
    <row r="20" spans="3:6" x14ac:dyDescent="0.3">
      <c r="C20">
        <f t="shared" si="1"/>
        <v>12</v>
      </c>
      <c r="D20">
        <v>421.35149999999999</v>
      </c>
      <c r="E20">
        <f t="shared" si="0"/>
        <v>5056.2179999999998</v>
      </c>
      <c r="F20">
        <v>909.76365099999998</v>
      </c>
    </row>
    <row r="21" spans="3:6" x14ac:dyDescent="0.3">
      <c r="C21">
        <f t="shared" si="1"/>
        <v>13</v>
      </c>
      <c r="D21">
        <v>415.00584600000002</v>
      </c>
      <c r="E21">
        <f t="shared" si="0"/>
        <v>5395.0759980000003</v>
      </c>
      <c r="F21">
        <v>909.76365099999998</v>
      </c>
    </row>
    <row r="22" spans="3:6" x14ac:dyDescent="0.3">
      <c r="C22">
        <f t="shared" si="1"/>
        <v>14</v>
      </c>
      <c r="D22">
        <v>425.11504500000001</v>
      </c>
      <c r="E22">
        <f t="shared" si="0"/>
        <v>5951.6106300000001</v>
      </c>
      <c r="F22">
        <v>909.76365099999998</v>
      </c>
    </row>
    <row r="23" spans="3:6" x14ac:dyDescent="0.3">
      <c r="C23">
        <f t="shared" si="1"/>
        <v>15</v>
      </c>
      <c r="D23">
        <v>425.41177699999997</v>
      </c>
      <c r="E23">
        <f t="shared" si="0"/>
        <v>6381.1766549999993</v>
      </c>
      <c r="F23">
        <v>909.76365099999998</v>
      </c>
    </row>
    <row r="24" spans="3:6" x14ac:dyDescent="0.3">
      <c r="C24">
        <f t="shared" si="1"/>
        <v>16</v>
      </c>
      <c r="D24">
        <v>404.60047600000001</v>
      </c>
      <c r="E24">
        <f t="shared" si="0"/>
        <v>6473.6076160000002</v>
      </c>
      <c r="F24">
        <v>909.76365099999998</v>
      </c>
    </row>
    <row r="25" spans="3:6" x14ac:dyDescent="0.3">
      <c r="C25">
        <f t="shared" si="1"/>
        <v>17</v>
      </c>
      <c r="D25">
        <v>472.33881200000002</v>
      </c>
      <c r="E25">
        <f t="shared" si="0"/>
        <v>8029.7598040000003</v>
      </c>
      <c r="F25">
        <v>909.76365099999998</v>
      </c>
    </row>
    <row r="26" spans="3:6" x14ac:dyDescent="0.3">
      <c r="C26">
        <f t="shared" si="1"/>
        <v>18</v>
      </c>
      <c r="D26">
        <v>407.57576899999998</v>
      </c>
      <c r="E26">
        <f t="shared" si="0"/>
        <v>7336.3638419999997</v>
      </c>
      <c r="F26">
        <v>909.76365099999998</v>
      </c>
    </row>
    <row r="27" spans="3:6" x14ac:dyDescent="0.3">
      <c r="C27">
        <f>C26+1</f>
        <v>19</v>
      </c>
      <c r="D27">
        <v>398.32412299999999</v>
      </c>
      <c r="E27">
        <f t="shared" si="0"/>
        <v>7568.1583369999998</v>
      </c>
      <c r="F27">
        <v>909.76365099999998</v>
      </c>
    </row>
    <row r="28" spans="3:6" x14ac:dyDescent="0.3">
      <c r="C28">
        <f t="shared" si="1"/>
        <v>20</v>
      </c>
      <c r="D28">
        <v>404.359846</v>
      </c>
      <c r="E28">
        <f t="shared" si="0"/>
        <v>8087.1969200000003</v>
      </c>
      <c r="F28">
        <v>909.76365099999998</v>
      </c>
    </row>
    <row r="29" spans="3:6" x14ac:dyDescent="0.3">
      <c r="C29">
        <v>21</v>
      </c>
      <c r="D29">
        <v>406.10267399999998</v>
      </c>
      <c r="E29">
        <f t="shared" si="0"/>
        <v>8528.1561540000002</v>
      </c>
      <c r="F29">
        <v>909.76365099999998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89DC-1FAE-4545-9700-8B1C242D5619}">
  <dimension ref="B5:E16"/>
  <sheetViews>
    <sheetView zoomScaleNormal="100" workbookViewId="0">
      <selection activeCell="B5" sqref="B5:C15"/>
    </sheetView>
  </sheetViews>
  <sheetFormatPr defaultRowHeight="14.4" x14ac:dyDescent="0.3"/>
  <sheetData>
    <row r="5" spans="2:5" x14ac:dyDescent="0.3">
      <c r="B5" t="s">
        <v>9</v>
      </c>
      <c r="C5" t="s">
        <v>2</v>
      </c>
      <c r="D5" t="s">
        <v>8</v>
      </c>
    </row>
    <row r="6" spans="2:5" x14ac:dyDescent="0.3">
      <c r="B6">
        <v>75</v>
      </c>
      <c r="C6">
        <v>1.676733</v>
      </c>
      <c r="D6">
        <v>0.44363000000000002</v>
      </c>
      <c r="E6">
        <f>C6/D6</f>
        <v>3.7795753217771564</v>
      </c>
    </row>
    <row r="7" spans="2:5" x14ac:dyDescent="0.3">
      <c r="B7">
        <v>150</v>
      </c>
      <c r="C7">
        <v>6.509595</v>
      </c>
      <c r="D7">
        <v>1.5912869999999999</v>
      </c>
      <c r="E7">
        <f t="shared" ref="E7:E15" si="0">C7/D7</f>
        <v>4.0907736945001121</v>
      </c>
    </row>
    <row r="8" spans="2:5" x14ac:dyDescent="0.3">
      <c r="B8">
        <v>225</v>
      </c>
      <c r="C8">
        <v>14.195299</v>
      </c>
      <c r="D8">
        <v>3.3910279999999999</v>
      </c>
      <c r="E8">
        <f t="shared" si="0"/>
        <v>4.1861344111579148</v>
      </c>
    </row>
    <row r="9" spans="2:5" x14ac:dyDescent="0.3">
      <c r="B9">
        <v>300</v>
      </c>
      <c r="C9">
        <v>26.070720000000001</v>
      </c>
      <c r="D9">
        <v>6.0466480000000002</v>
      </c>
      <c r="E9">
        <f t="shared" si="0"/>
        <v>4.311598756864961</v>
      </c>
    </row>
    <row r="10" spans="2:5" x14ac:dyDescent="0.3">
      <c r="B10">
        <f>B9+75</f>
        <v>375</v>
      </c>
      <c r="C10">
        <v>41.974463999999998</v>
      </c>
      <c r="D10">
        <v>9.2645970000000002</v>
      </c>
      <c r="E10">
        <f t="shared" si="0"/>
        <v>4.530630312360052</v>
      </c>
    </row>
    <row r="11" spans="2:5" x14ac:dyDescent="0.3">
      <c r="B11">
        <f t="shared" ref="B11:B16" si="1">B10+75</f>
        <v>450</v>
      </c>
      <c r="C11">
        <v>58.206783999999999</v>
      </c>
      <c r="D11">
        <v>13.3406</v>
      </c>
      <c r="E11">
        <f t="shared" si="0"/>
        <v>4.3631308936629534</v>
      </c>
    </row>
    <row r="12" spans="2:5" x14ac:dyDescent="0.3">
      <c r="B12">
        <f t="shared" si="1"/>
        <v>525</v>
      </c>
      <c r="C12">
        <v>83.488303999999999</v>
      </c>
      <c r="D12">
        <v>18.498684999999998</v>
      </c>
      <c r="E12">
        <f t="shared" si="0"/>
        <v>4.5132021005817444</v>
      </c>
    </row>
    <row r="13" spans="2:5" x14ac:dyDescent="0.3">
      <c r="B13">
        <f t="shared" si="1"/>
        <v>600</v>
      </c>
      <c r="C13">
        <v>117.78986399999999</v>
      </c>
      <c r="D13">
        <v>25.113295000000001</v>
      </c>
      <c r="E13">
        <f t="shared" si="0"/>
        <v>4.6903388822534033</v>
      </c>
    </row>
    <row r="14" spans="2:5" x14ac:dyDescent="0.3">
      <c r="B14">
        <f t="shared" si="1"/>
        <v>675</v>
      </c>
      <c r="C14">
        <v>132.051321</v>
      </c>
      <c r="D14">
        <v>31.750817999999999</v>
      </c>
      <c r="E14">
        <f t="shared" si="0"/>
        <v>4.1589895731190296</v>
      </c>
    </row>
    <row r="15" spans="2:5" x14ac:dyDescent="0.3">
      <c r="B15">
        <f t="shared" si="1"/>
        <v>750</v>
      </c>
      <c r="C15">
        <v>162.551784</v>
      </c>
      <c r="D15">
        <v>40.220059999999997</v>
      </c>
      <c r="E15">
        <f t="shared" si="0"/>
        <v>4.0415599578916597</v>
      </c>
    </row>
    <row r="16" spans="2:5" x14ac:dyDescent="0.3">
      <c r="E16">
        <f>AVERAGE(E6:E15)</f>
        <v>4.2665933904168991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86DA-1EB8-4013-8BC0-846AD14824B6}">
  <dimension ref="A1:D15"/>
  <sheetViews>
    <sheetView tabSelected="1" workbookViewId="0">
      <selection activeCell="B5" sqref="B5:D15"/>
    </sheetView>
  </sheetViews>
  <sheetFormatPr defaultRowHeight="14.4" x14ac:dyDescent="0.3"/>
  <sheetData>
    <row r="1" spans="1:4" x14ac:dyDescent="0.3">
      <c r="A1" t="s">
        <v>10</v>
      </c>
    </row>
    <row r="5" spans="1:4" x14ac:dyDescent="0.3">
      <c r="B5" t="s">
        <v>9</v>
      </c>
      <c r="C5" t="s">
        <v>2</v>
      </c>
      <c r="D5" t="s">
        <v>10</v>
      </c>
    </row>
    <row r="6" spans="1:4" x14ac:dyDescent="0.3">
      <c r="B6">
        <v>75</v>
      </c>
      <c r="C6">
        <v>1.676733</v>
      </c>
      <c r="D6">
        <v>1.8791869999999999</v>
      </c>
    </row>
    <row r="7" spans="1:4" x14ac:dyDescent="0.3">
      <c r="B7">
        <v>150</v>
      </c>
      <c r="C7">
        <v>6.509595</v>
      </c>
      <c r="D7">
        <v>7.0363360000000004</v>
      </c>
    </row>
    <row r="8" spans="1:4" x14ac:dyDescent="0.3">
      <c r="B8">
        <v>225</v>
      </c>
      <c r="C8">
        <v>14.195299</v>
      </c>
      <c r="D8">
        <v>14.541808</v>
      </c>
    </row>
    <row r="9" spans="1:4" x14ac:dyDescent="0.3">
      <c r="B9">
        <v>300</v>
      </c>
      <c r="C9">
        <v>26.070720000000001</v>
      </c>
      <c r="D9">
        <v>25.569561</v>
      </c>
    </row>
    <row r="10" spans="1:4" x14ac:dyDescent="0.3">
      <c r="B10">
        <f>B9+75</f>
        <v>375</v>
      </c>
      <c r="C10">
        <v>41.974463999999998</v>
      </c>
      <c r="D10">
        <v>39.890656999999997</v>
      </c>
    </row>
    <row r="11" spans="1:4" x14ac:dyDescent="0.3">
      <c r="B11">
        <f t="shared" ref="B11:B15" si="0">B10+75</f>
        <v>450</v>
      </c>
      <c r="C11">
        <v>58.206783999999999</v>
      </c>
      <c r="D11">
        <v>57.380929000000002</v>
      </c>
    </row>
    <row r="12" spans="1:4" x14ac:dyDescent="0.3">
      <c r="B12">
        <f t="shared" si="0"/>
        <v>525</v>
      </c>
      <c r="C12">
        <v>83.488303999999999</v>
      </c>
      <c r="D12">
        <v>79.357750999999993</v>
      </c>
    </row>
    <row r="13" spans="1:4" x14ac:dyDescent="0.3">
      <c r="B13">
        <f t="shared" si="0"/>
        <v>600</v>
      </c>
      <c r="C13">
        <v>117.78986399999999</v>
      </c>
      <c r="D13">
        <v>102.593023</v>
      </c>
    </row>
    <row r="14" spans="1:4" x14ac:dyDescent="0.3">
      <c r="B14">
        <f t="shared" si="0"/>
        <v>675</v>
      </c>
      <c r="C14">
        <v>132.051321</v>
      </c>
      <c r="D14">
        <v>128.459305</v>
      </c>
    </row>
    <row r="15" spans="1:4" x14ac:dyDescent="0.3">
      <c r="B15">
        <f t="shared" si="0"/>
        <v>750</v>
      </c>
      <c r="C15">
        <v>162.551784</v>
      </c>
      <c r="D15">
        <v>164.708766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unmodified_vs_numba</vt:lpstr>
      <vt:lpstr>mpi_cores</vt:lpstr>
      <vt:lpstr>numba_mpi</vt:lpstr>
      <vt:lpstr>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Morgan</dc:creator>
  <cp:lastModifiedBy>Ben Morgan</cp:lastModifiedBy>
  <dcterms:created xsi:type="dcterms:W3CDTF">2023-10-25T15:02:41Z</dcterms:created>
  <dcterms:modified xsi:type="dcterms:W3CDTF">2023-11-07T20:46:17Z</dcterms:modified>
</cp:coreProperties>
</file>