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/Library/Application Support/factorio/mods/dev/redtorio/archive/"/>
    </mc:Choice>
  </mc:AlternateContent>
  <xr:revisionPtr revIDLastSave="0" documentId="8_{39813A8A-16E7-CC4C-B871-1C0D99B90C05}" xr6:coauthVersionLast="47" xr6:coauthVersionMax="47" xr10:uidLastSave="{00000000-0000-0000-0000-000000000000}"/>
  <bookViews>
    <workbookView xWindow="380" yWindow="460" windowWidth="28040" windowHeight="16300" xr2:uid="{B5B9F21A-7A7D-0F4D-B5E1-27BFBC0A0523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F30" i="1" s="1"/>
  <c r="C29" i="1"/>
  <c r="F29" i="1" s="1"/>
  <c r="C28" i="1"/>
  <c r="D28" i="1" s="1"/>
  <c r="C27" i="1"/>
  <c r="F27" i="1" s="1"/>
  <c r="C26" i="1"/>
  <c r="C25" i="1"/>
  <c r="F25" i="1" s="1"/>
  <c r="C24" i="1"/>
  <c r="F24" i="1" s="1"/>
  <c r="C11" i="1"/>
  <c r="C12" i="1" s="1"/>
  <c r="D12" i="1" s="1"/>
  <c r="D11" i="1"/>
  <c r="C7" i="1"/>
  <c r="F7" i="1" s="1"/>
  <c r="D7" i="1"/>
  <c r="C6" i="1"/>
  <c r="F6" i="1"/>
  <c r="F21" i="1"/>
  <c r="F22" i="1"/>
  <c r="F23" i="1"/>
  <c r="F26" i="1"/>
  <c r="F31" i="1"/>
  <c r="F32" i="1"/>
  <c r="F33" i="1"/>
  <c r="F34" i="1"/>
  <c r="F35" i="1"/>
  <c r="F4" i="1"/>
  <c r="F5" i="1"/>
  <c r="F8" i="1"/>
  <c r="F9" i="1"/>
  <c r="F10" i="1"/>
  <c r="F13" i="1"/>
  <c r="F14" i="1"/>
  <c r="F15" i="1"/>
  <c r="F16" i="1"/>
  <c r="F17" i="1"/>
  <c r="F3" i="1"/>
  <c r="D22" i="1"/>
  <c r="D23" i="1"/>
  <c r="D25" i="1"/>
  <c r="D26" i="1"/>
  <c r="D30" i="1"/>
  <c r="D31" i="1"/>
  <c r="D32" i="1"/>
  <c r="D33" i="1"/>
  <c r="D34" i="1"/>
  <c r="D35" i="1"/>
  <c r="D21" i="1"/>
  <c r="D4" i="1"/>
  <c r="D5" i="1"/>
  <c r="D8" i="1"/>
  <c r="D9" i="1"/>
  <c r="D10" i="1"/>
  <c r="D13" i="1"/>
  <c r="D14" i="1"/>
  <c r="D15" i="1"/>
  <c r="D16" i="1"/>
  <c r="D17" i="1"/>
  <c r="D3" i="1"/>
  <c r="D29" i="1" l="1"/>
  <c r="F28" i="1"/>
  <c r="D27" i="1"/>
  <c r="D24" i="1"/>
  <c r="F12" i="1"/>
  <c r="F11" i="1"/>
  <c r="D6" i="1"/>
</calcChain>
</file>

<file path=xl/sharedStrings.xml><?xml version="1.0" encoding="utf-8"?>
<sst xmlns="http://schemas.openxmlformats.org/spreadsheetml/2006/main" count="54" uniqueCount="33">
  <si>
    <t>~ Vanilla</t>
  </si>
  <si>
    <t>Name</t>
  </si>
  <si>
    <t>transport belt</t>
  </si>
  <si>
    <t>fast belt</t>
  </si>
  <si>
    <t>express belt</t>
  </si>
  <si>
    <t>underground</t>
  </si>
  <si>
    <t>fast under</t>
  </si>
  <si>
    <t>express under</t>
  </si>
  <si>
    <t>~ Redtorio</t>
  </si>
  <si>
    <t>advanced belt</t>
  </si>
  <si>
    <t>superior belt</t>
  </si>
  <si>
    <t>advanced under</t>
  </si>
  <si>
    <t>superior under</t>
  </si>
  <si>
    <t>loader</t>
  </si>
  <si>
    <t>fast loader</t>
  </si>
  <si>
    <t>express loader</t>
  </si>
  <si>
    <t>advanced loader</t>
  </si>
  <si>
    <t>superior loader</t>
  </si>
  <si>
    <t>Length</t>
  </si>
  <si>
    <t>Raw</t>
  </si>
  <si>
    <t>Raw/Tile</t>
  </si>
  <si>
    <t>Raw/Speed</t>
  </si>
  <si>
    <t>Speed</t>
  </si>
  <si>
    <t>2 transport belt, 1 gear</t>
  </si>
  <si>
    <t>2 fast belt, 2 gear</t>
  </si>
  <si>
    <t>10 belt, 5 iron</t>
  </si>
  <si>
    <t>2 underground, 15 iron</t>
  </si>
  <si>
    <t>2 fast under, 25 iron</t>
  </si>
  <si>
    <t>0.5 iron, 0.5 gear</t>
  </si>
  <si>
    <t>2 express, 3 gear</t>
  </si>
  <si>
    <t>2 adv, 5 gear</t>
  </si>
  <si>
    <t>2 express, 35 iron</t>
  </si>
  <si>
    <t>2 adv, 50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</si>
</sst>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C0F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 vertical="center"/>
    </xf>
    <xf numFmtId="0" fontId="0" fillId="7" borderId="0" xfId="0" applyFill="1"/>
    <xf numFmtId="0" fontId="2" fillId="7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6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2" fillId="7" borderId="0" xfId="0" applyFont="1" applyFill="1" applyAlignment="1">
      <alignment horizontal="right"/>
    </xf>
    <xf numFmtId="0" fontId="1" fillId="7" borderId="0" xfId="0" applyFont="1" applyFill="1" applyAlignment="1">
      <alignment vertical="center"/>
    </xf>
    <xf numFmtId="2" fontId="0" fillId="0" borderId="0" xfId="0" applyNumberFormat="1" applyAlignment="1">
      <alignment horizontal="right"/>
    </xf>
    <xf numFmtId="2" fontId="0" fillId="7" borderId="0" xfId="0" applyNumberFormat="1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CC0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6C64-C655-2F49-BA2C-B871E32D735F}">
  <dimension ref="A1:H35"/>
  <sheetViews>
    <sheetView tabSelected="1" workbookViewId="0">
      <selection activeCell="C31" sqref="C31"/>
    </sheetView>
  </sheetViews>
  <sheetFormatPr baseColWidth="10" defaultRowHeight="16" x14ac:dyDescent="0.2"/>
  <cols>
    <col min="1" max="1" width="14.5" bestFit="1" customWidth="1"/>
    <col min="2" max="2" width="6.6640625" bestFit="1" customWidth="1"/>
    <col min="3" max="3" width="8.1640625" customWidth="1"/>
    <col min="4" max="4" width="8.6640625" bestFit="1" customWidth="1"/>
    <col min="5" max="6" width="10.6640625" bestFit="1" customWidth="1"/>
    <col min="8" max="8" width="20.1640625" bestFit="1" customWidth="1"/>
  </cols>
  <sheetData>
    <row r="1" spans="1:6" x14ac:dyDescent="0.2">
      <c r="A1" s="9" t="s">
        <v>0</v>
      </c>
      <c r="B1" s="9"/>
      <c r="C1" s="9"/>
      <c r="D1" s="9"/>
      <c r="E1" s="9"/>
      <c r="F1" s="8"/>
    </row>
    <row r="2" spans="1:6" x14ac:dyDescent="0.2">
      <c r="A2" s="6" t="s">
        <v>1</v>
      </c>
      <c r="B2" s="7" t="s">
        <v>18</v>
      </c>
      <c r="C2" s="7" t="s">
        <v>19</v>
      </c>
      <c r="D2" s="22" t="s">
        <v>20</v>
      </c>
      <c r="E2" s="7" t="s">
        <v>22</v>
      </c>
      <c r="F2" s="7" t="s">
        <v>21</v>
      </c>
    </row>
    <row r="3" spans="1:6" x14ac:dyDescent="0.2">
      <c r="A3" s="1" t="s">
        <v>2</v>
      </c>
      <c r="B3" s="1">
        <v>1</v>
      </c>
      <c r="C3" s="1">
        <v>1.5</v>
      </c>
      <c r="D3" s="15">
        <f>C3/B3</f>
        <v>1.5</v>
      </c>
      <c r="E3" s="10">
        <v>1</v>
      </c>
      <c r="F3" s="15">
        <f>C3/E3</f>
        <v>1.5</v>
      </c>
    </row>
    <row r="4" spans="1:6" x14ac:dyDescent="0.2">
      <c r="A4" s="2" t="s">
        <v>3</v>
      </c>
      <c r="B4" s="2">
        <v>1</v>
      </c>
      <c r="C4" s="2">
        <v>11.5</v>
      </c>
      <c r="D4" s="16">
        <f t="shared" ref="D4:D17" si="0">C4/B4</f>
        <v>11.5</v>
      </c>
      <c r="E4" s="11">
        <v>2</v>
      </c>
      <c r="F4" s="16">
        <f t="shared" ref="F4:F35" si="1">C4/E4</f>
        <v>5.75</v>
      </c>
    </row>
    <row r="5" spans="1:6" x14ac:dyDescent="0.2">
      <c r="A5" s="3" t="s">
        <v>4</v>
      </c>
      <c r="B5" s="3">
        <v>1</v>
      </c>
      <c r="C5" s="3">
        <v>31.5</v>
      </c>
      <c r="D5" s="17">
        <f t="shared" si="0"/>
        <v>31.5</v>
      </c>
      <c r="E5" s="12">
        <v>3</v>
      </c>
      <c r="F5" s="17">
        <f t="shared" si="1"/>
        <v>10.5</v>
      </c>
    </row>
    <row r="6" spans="1:6" x14ac:dyDescent="0.2">
      <c r="A6" s="4" t="s">
        <v>9</v>
      </c>
      <c r="B6" s="4">
        <v>1</v>
      </c>
      <c r="C6" s="4">
        <f>18+C5</f>
        <v>49.5</v>
      </c>
      <c r="D6" s="18">
        <f t="shared" si="0"/>
        <v>49.5</v>
      </c>
      <c r="E6" s="13">
        <v>4</v>
      </c>
      <c r="F6" s="18">
        <f t="shared" si="1"/>
        <v>12.375</v>
      </c>
    </row>
    <row r="7" spans="1:6" x14ac:dyDescent="0.2">
      <c r="A7" s="5" t="s">
        <v>10</v>
      </c>
      <c r="B7" s="5">
        <v>1</v>
      </c>
      <c r="C7" s="5">
        <f>22.5+20+C6</f>
        <v>92</v>
      </c>
      <c r="D7" s="19">
        <f t="shared" si="0"/>
        <v>92</v>
      </c>
      <c r="E7" s="14">
        <v>6</v>
      </c>
      <c r="F7" s="19">
        <f t="shared" si="1"/>
        <v>15.333333333333334</v>
      </c>
    </row>
    <row r="8" spans="1:6" x14ac:dyDescent="0.2">
      <c r="A8" s="1" t="s">
        <v>5</v>
      </c>
      <c r="B8" s="1">
        <v>6</v>
      </c>
      <c r="C8" s="1">
        <v>17.5</v>
      </c>
      <c r="D8" s="15">
        <f t="shared" si="0"/>
        <v>2.9166666666666665</v>
      </c>
      <c r="E8" s="10">
        <v>1</v>
      </c>
      <c r="F8" s="15">
        <f t="shared" si="1"/>
        <v>17.5</v>
      </c>
    </row>
    <row r="9" spans="1:6" x14ac:dyDescent="0.2">
      <c r="A9" s="2" t="s">
        <v>6</v>
      </c>
      <c r="B9" s="2">
        <v>8</v>
      </c>
      <c r="C9" s="2">
        <v>97.5</v>
      </c>
      <c r="D9" s="16">
        <f t="shared" si="0"/>
        <v>12.1875</v>
      </c>
      <c r="E9" s="11">
        <v>2</v>
      </c>
      <c r="F9" s="16">
        <f t="shared" si="1"/>
        <v>48.75</v>
      </c>
    </row>
    <row r="10" spans="1:6" x14ac:dyDescent="0.2">
      <c r="A10" s="3" t="s">
        <v>7</v>
      </c>
      <c r="B10" s="3">
        <v>10</v>
      </c>
      <c r="C10" s="3">
        <v>257.5</v>
      </c>
      <c r="D10" s="17">
        <f t="shared" si="0"/>
        <v>25.75</v>
      </c>
      <c r="E10" s="12">
        <v>3</v>
      </c>
      <c r="F10" s="17">
        <f t="shared" si="1"/>
        <v>85.833333333333329</v>
      </c>
    </row>
    <row r="11" spans="1:6" x14ac:dyDescent="0.2">
      <c r="A11" s="4" t="s">
        <v>11</v>
      </c>
      <c r="B11" s="4">
        <v>32</v>
      </c>
      <c r="C11" s="4">
        <f>30*C6+C10</f>
        <v>1742.5</v>
      </c>
      <c r="D11" s="18">
        <f t="shared" si="0"/>
        <v>54.453125</v>
      </c>
      <c r="E11" s="13">
        <v>4</v>
      </c>
      <c r="F11" s="18">
        <f t="shared" si="1"/>
        <v>435.625</v>
      </c>
    </row>
    <row r="12" spans="1:6" x14ac:dyDescent="0.2">
      <c r="A12" s="5" t="s">
        <v>12</v>
      </c>
      <c r="B12" s="5">
        <v>42</v>
      </c>
      <c r="C12" s="5">
        <f>40*C7+C11</f>
        <v>5422.5</v>
      </c>
      <c r="D12" s="19">
        <f t="shared" si="0"/>
        <v>129.10714285714286</v>
      </c>
      <c r="E12" s="14">
        <v>6</v>
      </c>
      <c r="F12" s="19">
        <f t="shared" si="1"/>
        <v>903.75</v>
      </c>
    </row>
    <row r="13" spans="1:6" x14ac:dyDescent="0.2">
      <c r="A13" s="1" t="s">
        <v>13</v>
      </c>
      <c r="B13" s="1">
        <v>1</v>
      </c>
      <c r="C13" s="1"/>
      <c r="D13" s="15">
        <f t="shared" si="0"/>
        <v>0</v>
      </c>
      <c r="E13" s="10">
        <v>1</v>
      </c>
      <c r="F13" s="15">
        <f t="shared" si="1"/>
        <v>0</v>
      </c>
    </row>
    <row r="14" spans="1:6" x14ac:dyDescent="0.2">
      <c r="A14" s="2" t="s">
        <v>14</v>
      </c>
      <c r="B14" s="2">
        <v>1</v>
      </c>
      <c r="C14" s="2"/>
      <c r="D14" s="16">
        <f t="shared" si="0"/>
        <v>0</v>
      </c>
      <c r="E14" s="11">
        <v>2</v>
      </c>
      <c r="F14" s="16">
        <f t="shared" si="1"/>
        <v>0</v>
      </c>
    </row>
    <row r="15" spans="1:6" x14ac:dyDescent="0.2">
      <c r="A15" s="3" t="s">
        <v>15</v>
      </c>
      <c r="B15" s="3">
        <v>1</v>
      </c>
      <c r="C15" s="3"/>
      <c r="D15" s="17">
        <f t="shared" si="0"/>
        <v>0</v>
      </c>
      <c r="E15" s="12">
        <v>3</v>
      </c>
      <c r="F15" s="17">
        <f t="shared" si="1"/>
        <v>0</v>
      </c>
    </row>
    <row r="16" spans="1:6" x14ac:dyDescent="0.2">
      <c r="A16" s="4" t="s">
        <v>16</v>
      </c>
      <c r="B16" s="4">
        <v>1</v>
      </c>
      <c r="C16" s="4"/>
      <c r="D16" s="18">
        <f t="shared" si="0"/>
        <v>0</v>
      </c>
      <c r="E16" s="13">
        <v>4</v>
      </c>
      <c r="F16" s="18">
        <f t="shared" si="1"/>
        <v>0</v>
      </c>
    </row>
    <row r="17" spans="1:8" x14ac:dyDescent="0.2">
      <c r="A17" s="5" t="s">
        <v>17</v>
      </c>
      <c r="B17" s="5">
        <v>1</v>
      </c>
      <c r="C17" s="5"/>
      <c r="D17" s="19">
        <f t="shared" si="0"/>
        <v>0</v>
      </c>
      <c r="E17" s="14">
        <v>6</v>
      </c>
      <c r="F17" s="19">
        <f t="shared" si="1"/>
        <v>0</v>
      </c>
    </row>
    <row r="18" spans="1:8" x14ac:dyDescent="0.2">
      <c r="D18" s="20"/>
      <c r="F18" s="23"/>
    </row>
    <row r="19" spans="1:8" x14ac:dyDescent="0.2">
      <c r="A19" s="9" t="s">
        <v>8</v>
      </c>
      <c r="B19" s="9"/>
      <c r="C19" s="9"/>
      <c r="D19" s="21"/>
      <c r="E19" s="9"/>
      <c r="F19" s="24"/>
    </row>
    <row r="20" spans="1:8" x14ac:dyDescent="0.2">
      <c r="A20" s="6" t="s">
        <v>1</v>
      </c>
      <c r="B20" s="7" t="s">
        <v>18</v>
      </c>
      <c r="C20" s="7" t="s">
        <v>19</v>
      </c>
      <c r="D20" s="7" t="s">
        <v>20</v>
      </c>
      <c r="E20" s="7" t="s">
        <v>22</v>
      </c>
      <c r="F20" s="7" t="s">
        <v>21</v>
      </c>
    </row>
    <row r="21" spans="1:8" x14ac:dyDescent="0.2">
      <c r="A21" s="1" t="s">
        <v>2</v>
      </c>
      <c r="B21" s="1">
        <v>1</v>
      </c>
      <c r="C21" s="1">
        <v>1.5</v>
      </c>
      <c r="D21" s="15">
        <f>C21/B21</f>
        <v>1.5</v>
      </c>
      <c r="E21" s="10">
        <v>1</v>
      </c>
      <c r="F21" s="15">
        <f t="shared" si="1"/>
        <v>1.5</v>
      </c>
      <c r="H21" t="s">
        <v>28</v>
      </c>
    </row>
    <row r="22" spans="1:8" x14ac:dyDescent="0.2">
      <c r="A22" s="2" t="s">
        <v>3</v>
      </c>
      <c r="B22" s="2">
        <v>1</v>
      </c>
      <c r="C22" s="2">
        <v>5</v>
      </c>
      <c r="D22" s="16">
        <f t="shared" ref="D22:D35" si="2">C22/B22</f>
        <v>5</v>
      </c>
      <c r="E22" s="11">
        <v>2</v>
      </c>
      <c r="F22" s="16">
        <f t="shared" si="1"/>
        <v>2.5</v>
      </c>
      <c r="H22" t="s">
        <v>23</v>
      </c>
    </row>
    <row r="23" spans="1:8" x14ac:dyDescent="0.2">
      <c r="A23" s="3" t="s">
        <v>4</v>
      </c>
      <c r="B23" s="3">
        <v>1</v>
      </c>
      <c r="C23" s="3">
        <v>14</v>
      </c>
      <c r="D23" s="17">
        <f t="shared" si="2"/>
        <v>14</v>
      </c>
      <c r="E23" s="12">
        <v>3</v>
      </c>
      <c r="F23" s="17">
        <f t="shared" si="1"/>
        <v>4.666666666666667</v>
      </c>
      <c r="H23" t="s">
        <v>24</v>
      </c>
    </row>
    <row r="24" spans="1:8" x14ac:dyDescent="0.2">
      <c r="A24" s="4" t="s">
        <v>9</v>
      </c>
      <c r="B24" s="4">
        <v>1</v>
      </c>
      <c r="C24" s="4">
        <f>C23*2+6</f>
        <v>34</v>
      </c>
      <c r="D24" s="18">
        <f t="shared" si="2"/>
        <v>34</v>
      </c>
      <c r="E24" s="13">
        <v>4</v>
      </c>
      <c r="F24" s="18">
        <f t="shared" si="1"/>
        <v>8.5</v>
      </c>
      <c r="H24" t="s">
        <v>29</v>
      </c>
    </row>
    <row r="25" spans="1:8" x14ac:dyDescent="0.2">
      <c r="A25" s="5" t="s">
        <v>10</v>
      </c>
      <c r="B25" s="5">
        <v>1</v>
      </c>
      <c r="C25" s="5">
        <f>2*C24+10</f>
        <v>78</v>
      </c>
      <c r="D25" s="19">
        <f t="shared" si="2"/>
        <v>78</v>
      </c>
      <c r="E25" s="14">
        <v>6</v>
      </c>
      <c r="F25" s="19">
        <f t="shared" si="1"/>
        <v>13</v>
      </c>
      <c r="H25" t="s">
        <v>30</v>
      </c>
    </row>
    <row r="26" spans="1:8" x14ac:dyDescent="0.2">
      <c r="A26" s="1" t="s">
        <v>5</v>
      </c>
      <c r="B26" s="1">
        <v>10</v>
      </c>
      <c r="C26" s="1">
        <f>C21*10+5</f>
        <v>20</v>
      </c>
      <c r="D26" s="15">
        <f t="shared" si="2"/>
        <v>2</v>
      </c>
      <c r="E26" s="10">
        <v>1</v>
      </c>
      <c r="F26" s="15">
        <f t="shared" si="1"/>
        <v>20</v>
      </c>
      <c r="H26" t="s">
        <v>25</v>
      </c>
    </row>
    <row r="27" spans="1:8" x14ac:dyDescent="0.2">
      <c r="A27" s="2" t="s">
        <v>6</v>
      </c>
      <c r="B27" s="2">
        <v>10</v>
      </c>
      <c r="C27" s="2">
        <f>C26*2+15</f>
        <v>55</v>
      </c>
      <c r="D27" s="16">
        <f t="shared" si="2"/>
        <v>5.5</v>
      </c>
      <c r="E27" s="11">
        <v>2</v>
      </c>
      <c r="F27" s="16">
        <f t="shared" si="1"/>
        <v>27.5</v>
      </c>
      <c r="H27" t="s">
        <v>26</v>
      </c>
    </row>
    <row r="28" spans="1:8" x14ac:dyDescent="0.2">
      <c r="A28" s="3" t="s">
        <v>7</v>
      </c>
      <c r="B28" s="3">
        <v>22</v>
      </c>
      <c r="C28" s="3">
        <f>C27*2+25</f>
        <v>135</v>
      </c>
      <c r="D28" s="17">
        <f t="shared" si="2"/>
        <v>6.1363636363636367</v>
      </c>
      <c r="E28" s="12">
        <v>3</v>
      </c>
      <c r="F28" s="17">
        <f t="shared" si="1"/>
        <v>45</v>
      </c>
      <c r="H28" t="s">
        <v>27</v>
      </c>
    </row>
    <row r="29" spans="1:8" x14ac:dyDescent="0.2">
      <c r="A29" s="4" t="s">
        <v>11</v>
      </c>
      <c r="B29" s="4">
        <v>32</v>
      </c>
      <c r="C29" s="4">
        <f>2*C28+35</f>
        <v>305</v>
      </c>
      <c r="D29" s="18">
        <f t="shared" si="2"/>
        <v>9.53125</v>
      </c>
      <c r="E29" s="13">
        <v>4</v>
      </c>
      <c r="F29" s="18">
        <f t="shared" si="1"/>
        <v>76.25</v>
      </c>
      <c r="H29" t="s">
        <v>31</v>
      </c>
    </row>
    <row r="30" spans="1:8" x14ac:dyDescent="0.2">
      <c r="A30" s="5" t="s">
        <v>12</v>
      </c>
      <c r="B30" s="5">
        <v>42</v>
      </c>
      <c r="C30" s="5">
        <f>2*C29+50</f>
        <v>660</v>
      </c>
      <c r="D30" s="19">
        <f t="shared" si="2"/>
        <v>15.714285714285714</v>
      </c>
      <c r="E30" s="14">
        <v>6</v>
      </c>
      <c r="F30" s="19">
        <f t="shared" si="1"/>
        <v>110</v>
      </c>
      <c r="H30" t="s">
        <v>32</v>
      </c>
    </row>
    <row r="31" spans="1:8" x14ac:dyDescent="0.2">
      <c r="A31" s="1" t="s">
        <v>13</v>
      </c>
      <c r="B31" s="1"/>
      <c r="C31" s="1"/>
      <c r="D31" s="15" t="e">
        <f t="shared" si="2"/>
        <v>#DIV/0!</v>
      </c>
      <c r="E31" s="10">
        <v>1</v>
      </c>
      <c r="F31" s="15">
        <f t="shared" si="1"/>
        <v>0</v>
      </c>
    </row>
    <row r="32" spans="1:8" x14ac:dyDescent="0.2">
      <c r="A32" s="2" t="s">
        <v>14</v>
      </c>
      <c r="B32" s="2"/>
      <c r="C32" s="2"/>
      <c r="D32" s="16" t="e">
        <f t="shared" si="2"/>
        <v>#DIV/0!</v>
      </c>
      <c r="E32" s="11">
        <v>2</v>
      </c>
      <c r="F32" s="16">
        <f t="shared" si="1"/>
        <v>0</v>
      </c>
    </row>
    <row r="33" spans="1:6" x14ac:dyDescent="0.2">
      <c r="A33" s="3" t="s">
        <v>15</v>
      </c>
      <c r="B33" s="3"/>
      <c r="C33" s="3"/>
      <c r="D33" s="17" t="e">
        <f t="shared" si="2"/>
        <v>#DIV/0!</v>
      </c>
      <c r="E33" s="12">
        <v>3</v>
      </c>
      <c r="F33" s="17">
        <f t="shared" si="1"/>
        <v>0</v>
      </c>
    </row>
    <row r="34" spans="1:6" x14ac:dyDescent="0.2">
      <c r="A34" s="4" t="s">
        <v>16</v>
      </c>
      <c r="B34" s="4"/>
      <c r="C34" s="4"/>
      <c r="D34" s="18" t="e">
        <f t="shared" si="2"/>
        <v>#DIV/0!</v>
      </c>
      <c r="E34" s="13">
        <v>4</v>
      </c>
      <c r="F34" s="18">
        <f t="shared" si="1"/>
        <v>0</v>
      </c>
    </row>
    <row r="35" spans="1:6" x14ac:dyDescent="0.2">
      <c r="A35" s="5" t="s">
        <v>17</v>
      </c>
      <c r="B35" s="5"/>
      <c r="C35" s="5"/>
      <c r="D35" s="19" t="e">
        <f t="shared" si="2"/>
        <v>#DIV/0!</v>
      </c>
      <c r="E35" s="14">
        <v>6</v>
      </c>
      <c r="F35" s="1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2021-12-16T16:32:11Z</dcterms:created>
  <dcterms:modified xsi:type="dcterms:W3CDTF">2021-12-16T17:44:19Z</dcterms:modified>
</cp:coreProperties>
</file>