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tij\Desktop\Perfume-Finder\data\"/>
    </mc:Choice>
  </mc:AlternateContent>
  <xr:revisionPtr revIDLastSave="0" documentId="13_ncr:1_{7D191249-FDD8-467F-9ADB-C83EBD43B7CF}" xr6:coauthVersionLast="47" xr6:coauthVersionMax="47" xr10:uidLastSave="{00000000-0000-0000-0000-000000000000}"/>
  <bookViews>
    <workbookView xWindow="1965" yWindow="123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9" i="1" l="1"/>
  <c r="K64" i="1" l="1"/>
  <c r="K91" i="1"/>
  <c r="K45" i="1"/>
  <c r="K33" i="1"/>
  <c r="K53" i="1"/>
  <c r="K17" i="1"/>
  <c r="K67" i="1"/>
  <c r="K20" i="1"/>
  <c r="K55" i="1"/>
  <c r="K46" i="1"/>
  <c r="K15" i="1"/>
  <c r="K37" i="1"/>
  <c r="K72" i="1"/>
  <c r="K19" i="1"/>
  <c r="K87" i="1"/>
  <c r="K73" i="1"/>
  <c r="K70" i="1"/>
  <c r="K59" i="1"/>
  <c r="K94" i="1"/>
  <c r="K40" i="1" l="1"/>
  <c r="K41" i="1"/>
  <c r="K90" i="1"/>
  <c r="K14" i="1"/>
  <c r="K52" i="1"/>
  <c r="K51" i="1"/>
  <c r="K25" i="1"/>
  <c r="K63" i="1"/>
  <c r="K26" i="1" l="1"/>
  <c r="K81" i="1"/>
  <c r="K42" i="1"/>
  <c r="K80" i="1"/>
  <c r="K27" i="1"/>
  <c r="K24" i="1"/>
  <c r="K13" i="1"/>
  <c r="K9" i="1"/>
  <c r="K66" i="1"/>
  <c r="K2" i="1"/>
  <c r="K88" i="1"/>
  <c r="K93" i="1"/>
  <c r="K75" i="1"/>
  <c r="K74" i="1"/>
  <c r="K69" i="1"/>
  <c r="K86" i="1"/>
  <c r="K49" i="1"/>
  <c r="K50" i="1"/>
  <c r="K71" i="1"/>
  <c r="K65" i="1"/>
  <c r="K38" i="1"/>
  <c r="K77" i="1"/>
  <c r="K35" i="1"/>
  <c r="K58" i="1"/>
  <c r="H95" i="1"/>
  <c r="K3" i="1"/>
  <c r="K4" i="1"/>
  <c r="K5" i="1"/>
  <c r="K6" i="1"/>
  <c r="K7" i="1"/>
  <c r="K8" i="1"/>
  <c r="K10" i="1"/>
  <c r="K11" i="1"/>
  <c r="K12" i="1"/>
  <c r="K16" i="1"/>
  <c r="K18" i="1"/>
  <c r="K21" i="1"/>
  <c r="K22" i="1"/>
  <c r="K23" i="1"/>
  <c r="K28" i="1"/>
  <c r="K29" i="1"/>
  <c r="K30" i="1"/>
  <c r="K31" i="1"/>
  <c r="K32" i="1"/>
  <c r="K34" i="1"/>
  <c r="K36" i="1"/>
  <c r="K39" i="1"/>
  <c r="K43" i="1"/>
  <c r="K44" i="1"/>
  <c r="K47" i="1"/>
  <c r="K48" i="1"/>
  <c r="K54" i="1"/>
  <c r="K56" i="1"/>
  <c r="K57" i="1"/>
  <c r="K60" i="1"/>
  <c r="K61" i="1"/>
  <c r="K62" i="1"/>
  <c r="K68" i="1"/>
  <c r="K76" i="1"/>
  <c r="K78" i="1"/>
  <c r="K79" i="1"/>
  <c r="K82" i="1"/>
  <c r="K83" i="1"/>
  <c r="K84" i="1"/>
  <c r="K85" i="1"/>
  <c r="K92" i="1"/>
  <c r="K95" i="1" l="1"/>
</calcChain>
</file>

<file path=xl/sharedStrings.xml><?xml version="1.0" encoding="utf-8"?>
<sst xmlns="http://schemas.openxmlformats.org/spreadsheetml/2006/main" count="667" uniqueCount="169">
  <si>
    <t>LALIQUE</t>
  </si>
  <si>
    <t>100ml</t>
  </si>
  <si>
    <t>man</t>
  </si>
  <si>
    <t>YSL</t>
  </si>
  <si>
    <t>MUGLER</t>
  </si>
  <si>
    <t>80ml</t>
  </si>
  <si>
    <t>women</t>
  </si>
  <si>
    <t>ARMAF</t>
  </si>
  <si>
    <t>105ml</t>
  </si>
  <si>
    <t>CHRISTIAN DIOR</t>
  </si>
  <si>
    <t>VERSACE</t>
  </si>
  <si>
    <t>90ml</t>
  </si>
  <si>
    <t>150ml</t>
  </si>
  <si>
    <t>GIVENCHY</t>
  </si>
  <si>
    <t>GIORGIO ARMANI</t>
  </si>
  <si>
    <t>COMME DES GARCONS</t>
  </si>
  <si>
    <t>unisex</t>
  </si>
  <si>
    <t>125ml</t>
  </si>
  <si>
    <t>MONTALE</t>
  </si>
  <si>
    <t>50ml</t>
  </si>
  <si>
    <t>MARC JACOBS</t>
  </si>
  <si>
    <t>RASASI</t>
  </si>
  <si>
    <t>kom.</t>
  </si>
  <si>
    <t>TESTER</t>
  </si>
  <si>
    <t>ROBERTO CAVALLI</t>
  </si>
  <si>
    <t>75ml</t>
  </si>
  <si>
    <t>stanje</t>
  </si>
  <si>
    <t>CAROLINA HERRERA</t>
  </si>
  <si>
    <t>DAVIDOFF</t>
  </si>
  <si>
    <t>BURBERRY</t>
  </si>
  <si>
    <t>BENTLEY</t>
  </si>
  <si>
    <t>SERGIO TACCHINI</t>
  </si>
  <si>
    <t>60ml</t>
  </si>
  <si>
    <t>ANTONIO BANDERAS</t>
  </si>
  <si>
    <t>DOLCE&amp;GABBANA</t>
  </si>
  <si>
    <t>BVLGARI</t>
  </si>
  <si>
    <t>ORTO PARISI</t>
  </si>
  <si>
    <t>aftershave</t>
  </si>
  <si>
    <t xml:space="preserve"> SET</t>
  </si>
  <si>
    <t>travel</t>
  </si>
  <si>
    <t>JIMMY CHOO</t>
  </si>
  <si>
    <t>MANCERA</t>
  </si>
  <si>
    <t>120ml</t>
  </si>
  <si>
    <t>PRADA</t>
  </si>
  <si>
    <t>CHANEL</t>
  </si>
  <si>
    <t>MONT BLANC</t>
  </si>
  <si>
    <t>BRAND</t>
  </si>
  <si>
    <t>PRODUCT</t>
  </si>
  <si>
    <t>SIZE</t>
  </si>
  <si>
    <t>TYPE</t>
  </si>
  <si>
    <t>SEX</t>
  </si>
  <si>
    <t>DESCRIPTION</t>
  </si>
  <si>
    <t>QTY</t>
  </si>
  <si>
    <t>STATUS</t>
  </si>
  <si>
    <t>Sum</t>
  </si>
  <si>
    <t>PRICE PAID</t>
  </si>
  <si>
    <t>TOTAL</t>
  </si>
  <si>
    <t>HERMÈS</t>
  </si>
  <si>
    <t>PACO RABANNE</t>
  </si>
  <si>
    <t>P.TYPE</t>
  </si>
  <si>
    <t>edt</t>
  </si>
  <si>
    <t>edp</t>
  </si>
  <si>
    <t>AS</t>
  </si>
  <si>
    <t xml:space="preserve">King of Seduction </t>
  </si>
  <si>
    <t xml:space="preserve">club de nuit intense man </t>
  </si>
  <si>
    <t xml:space="preserve">Le Parfait </t>
  </si>
  <si>
    <t xml:space="preserve">Aqva Atlantive </t>
  </si>
  <si>
    <t xml:space="preserve">Bad Boy </t>
  </si>
  <si>
    <t xml:space="preserve">Fahrenheit </t>
  </si>
  <si>
    <t xml:space="preserve">Sauvage </t>
  </si>
  <si>
    <t xml:space="preserve">Cool Water </t>
  </si>
  <si>
    <t xml:space="preserve">Remix Man </t>
  </si>
  <si>
    <t xml:space="preserve">Encre Noire </t>
  </si>
  <si>
    <t xml:space="preserve">Terre d'Hermès </t>
  </si>
  <si>
    <t xml:space="preserve">Luna Rossa Ocean </t>
  </si>
  <si>
    <t xml:space="preserve">Uomo </t>
  </si>
  <si>
    <t xml:space="preserve">Bright Crystal </t>
  </si>
  <si>
    <t xml:space="preserve">Dylan Blue pour homme </t>
  </si>
  <si>
    <t xml:space="preserve">Eros </t>
  </si>
  <si>
    <t xml:space="preserve">Kouros </t>
  </si>
  <si>
    <t xml:space="preserve">club de nuit Sillage </t>
  </si>
  <si>
    <t xml:space="preserve">club de nuit Women </t>
  </si>
  <si>
    <t xml:space="preserve">club de nuit Intense women </t>
  </si>
  <si>
    <t xml:space="preserve">Infinite Intense </t>
  </si>
  <si>
    <t xml:space="preserve">Burberry for women </t>
  </si>
  <si>
    <t xml:space="preserve">Good Girl </t>
  </si>
  <si>
    <t xml:space="preserve">Allure homme Sport eau Extreme </t>
  </si>
  <si>
    <t xml:space="preserve">J'adore </t>
  </si>
  <si>
    <t xml:space="preserve">Blackpepper </t>
  </si>
  <si>
    <t xml:space="preserve">K </t>
  </si>
  <si>
    <t xml:space="preserve">Light Blue eau intense pour homme </t>
  </si>
  <si>
    <t xml:space="preserve">The Only One Intense </t>
  </si>
  <si>
    <t xml:space="preserve">Emporio Armani She </t>
  </si>
  <si>
    <t xml:space="preserve">Gentleman Reserve Prive </t>
  </si>
  <si>
    <t xml:space="preserve">Flash </t>
  </si>
  <si>
    <t xml:space="preserve">Encre Noire A L'Extreme </t>
  </si>
  <si>
    <t xml:space="preserve">Cedrat Boise </t>
  </si>
  <si>
    <t xml:space="preserve">Perfect </t>
  </si>
  <si>
    <t xml:space="preserve">Explorer </t>
  </si>
  <si>
    <t xml:space="preserve">Oud Tobacco </t>
  </si>
  <si>
    <t xml:space="preserve">Chocolate Greedy </t>
  </si>
  <si>
    <t xml:space="preserve">Alien </t>
  </si>
  <si>
    <t xml:space="preserve">Terroni </t>
  </si>
  <si>
    <t xml:space="preserve">Olympèa </t>
  </si>
  <si>
    <t xml:space="preserve">La Femme Intense </t>
  </si>
  <si>
    <t xml:space="preserve">Hawas for him </t>
  </si>
  <si>
    <t xml:space="preserve">Paradiso </t>
  </si>
  <si>
    <t>Eros</t>
  </si>
  <si>
    <t>200ml</t>
  </si>
  <si>
    <t>1 Million</t>
  </si>
  <si>
    <r>
      <t xml:space="preserve">Dior Homme Sport </t>
    </r>
    <r>
      <rPr>
        <sz val="8"/>
        <color theme="1"/>
        <rFont val="Calibri"/>
        <family val="2"/>
        <scheme val="minor"/>
      </rPr>
      <t>(2022)</t>
    </r>
  </si>
  <si>
    <r>
      <t xml:space="preserve">XS homme </t>
    </r>
    <r>
      <rPr>
        <sz val="8"/>
        <color theme="1"/>
        <rFont val="Calibri"/>
        <family val="2"/>
        <scheme val="minor"/>
      </rPr>
      <t>(1993)</t>
    </r>
  </si>
  <si>
    <t>Dolce Shine</t>
  </si>
  <si>
    <t xml:space="preserve">La Femme </t>
  </si>
  <si>
    <t>Libre</t>
  </si>
  <si>
    <t>30ml</t>
  </si>
  <si>
    <t>TIZIANA TERENZI</t>
  </si>
  <si>
    <t>Kirke</t>
  </si>
  <si>
    <t>ACQUA DI PARMA</t>
  </si>
  <si>
    <t>Blu Mediterraneo Fico di Amalfi</t>
  </si>
  <si>
    <t>HUGO BOSS</t>
  </si>
  <si>
    <t>Bottled</t>
  </si>
  <si>
    <t>SG</t>
  </si>
  <si>
    <t>BALDESSARINI</t>
  </si>
  <si>
    <t>edc</t>
  </si>
  <si>
    <t>Baldessarini concentree</t>
  </si>
  <si>
    <t>Omnia Crystalline</t>
  </si>
  <si>
    <t>25ml</t>
  </si>
  <si>
    <t>Bleu de Chanel</t>
  </si>
  <si>
    <t>Gabrielle</t>
  </si>
  <si>
    <t>Roberto Cavalli</t>
  </si>
  <si>
    <t xml:space="preserve">Emporio Armani He </t>
  </si>
  <si>
    <t>Coco Mademoiselle</t>
  </si>
  <si>
    <t>NARCISO RODRIGUEZ</t>
  </si>
  <si>
    <t>Musc Noir</t>
  </si>
  <si>
    <t>212 VIP</t>
  </si>
  <si>
    <t>Encre Noire Sport</t>
  </si>
  <si>
    <t>MAISON FRANCIS KURKDJIAN</t>
  </si>
  <si>
    <t>70ml</t>
  </si>
  <si>
    <t>Baccarat Rouge 540</t>
  </si>
  <si>
    <t>BYREDO</t>
  </si>
  <si>
    <t>Bal d'Afrique</t>
  </si>
  <si>
    <t>TRUSSARDI</t>
  </si>
  <si>
    <t>Sound of Donna</t>
  </si>
  <si>
    <t>Acqua di Gio Profumo</t>
  </si>
  <si>
    <t>parfum</t>
  </si>
  <si>
    <t>ZADIG&amp;VOLTAIRE</t>
  </si>
  <si>
    <t>This is Her!</t>
  </si>
  <si>
    <t>Intense Pepper</t>
  </si>
  <si>
    <t>Invictus</t>
  </si>
  <si>
    <t>Paco</t>
  </si>
  <si>
    <t>Versense</t>
  </si>
  <si>
    <t xml:space="preserve">212 Men NYC </t>
  </si>
  <si>
    <t>Olympèa Intense</t>
  </si>
  <si>
    <t>CALVIN KLEIN</t>
  </si>
  <si>
    <t>IN2U for him</t>
  </si>
  <si>
    <t>Amarige</t>
  </si>
  <si>
    <t>Red Tobacco</t>
  </si>
  <si>
    <t>damaged</t>
  </si>
  <si>
    <t>no celophane</t>
  </si>
  <si>
    <t>212 VIP Black</t>
  </si>
  <si>
    <t>Aoud Exclusif</t>
  </si>
  <si>
    <t>CREED</t>
  </si>
  <si>
    <t>Aventus</t>
  </si>
  <si>
    <t>Stronger With You Absolutely</t>
  </si>
  <si>
    <t>Trussardi</t>
  </si>
  <si>
    <t>NISHANE</t>
  </si>
  <si>
    <t>Hacivat</t>
  </si>
  <si>
    <t>Pure Jasmine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</si>
</sst>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20">
    <dxf>
      <numFmt numFmtId="164" formatCode="#,##0.00\ [$€-1]"/>
    </dxf>
    <dxf>
      <numFmt numFmtId="164" formatCode="#,##0.00\ [$€-1]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#,##0.00\ [$€-1]"/>
      <alignment horizontal="center" vertical="bottom" textRotation="0" wrapText="0" indent="0" justifyLastLine="0" shrinkToFit="0" readingOrder="0"/>
    </dxf>
    <dxf>
      <numFmt numFmtId="164" formatCode="#,##0.00\ [$€-1]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1DEFDE-698B-42AF-AFCD-F33EDF68D5EB}" name="Table1" displayName="Table1" ref="A1:K95" totalsRowCount="1" headerRowDxfId="19" dataDxfId="18">
  <autoFilter ref="A1:K94" xr:uid="{251DEFDE-698B-42AF-AFCD-F33EDF68D5EB}"/>
  <sortState xmlns:xlrd2="http://schemas.microsoft.com/office/spreadsheetml/2017/richdata2" ref="A2:J92">
    <sortCondition ref="A1:A92"/>
  </sortState>
  <tableColumns count="11">
    <tableColumn id="1" xr3:uid="{2FE1C09C-3DFF-456D-B24D-F1F753262FD4}" name="BRAND" totalsRowLabel="Sum" dataDxfId="17" totalsRowDxfId="8"/>
    <tableColumn id="2" xr3:uid="{39639894-CF0A-4AA2-9B5F-D14FB795A0E6}" name="PRODUCT"/>
    <tableColumn id="11" xr3:uid="{6E3C5DDE-5A11-4746-AAC9-F82AA7BFDB6F}" name="P.TYPE" dataDxfId="16" totalsRowDxfId="7"/>
    <tableColumn id="3" xr3:uid="{C87851E2-C9AB-4324-BC96-95F933E9CCBC}" name="SIZE" dataDxfId="15" totalsRowDxfId="6"/>
    <tableColumn id="4" xr3:uid="{56F793D4-F1A3-4683-B379-DC572FBDA8F9}" name="TYPE" dataDxfId="14" totalsRowDxfId="5"/>
    <tableColumn id="5" xr3:uid="{9A1775EB-62BB-4EEB-B322-61C2756214A1}" name="SEX"/>
    <tableColumn id="6" xr3:uid="{35701F25-34CA-441D-A392-F495ECC23BFA}" name="DESCRIPTION" dataDxfId="13" totalsRowDxfId="4"/>
    <tableColumn id="7" xr3:uid="{D8F9E53C-062C-4324-AE33-3DC668C11F16}" name="QTY" totalsRowFunction="sum" dataDxfId="12" totalsRowDxfId="3"/>
    <tableColumn id="10" xr3:uid="{7D5CF2F3-DCD3-4D14-89F8-8F7457776C4D}" name="STATUS" dataDxfId="11" totalsRowDxfId="2"/>
    <tableColumn id="8" xr3:uid="{5275E104-9188-4E9B-B5C0-8B7233CBED61}" name="PRICE PAID" dataDxfId="10" totalsRowDxfId="1"/>
    <tableColumn id="9" xr3:uid="{B359A8EC-D258-4367-8063-021928401164}" name="TOTAL" totalsRowFunction="sum" dataDxfId="9" totalsRowDxfId="0">
      <calculatedColumnFormula>Table1[[#This Row],[QTY]]*Table1[[#This Row],[PRICE PAID]]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pane ySplit="1" topLeftCell="A65" activePane="bottomLeft" state="frozen"/>
      <selection pane="bottomLeft" activeCell="D84" sqref="D84"/>
    </sheetView>
  </sheetViews>
  <sheetFormatPr defaultRowHeight="15" x14ac:dyDescent="0.25"/>
  <cols>
    <col min="1" max="1" width="25.42578125" style="5" bestFit="1" customWidth="1"/>
    <col min="2" max="2" width="34.42578125" bestFit="1" customWidth="1"/>
    <col min="3" max="3" width="10.140625" style="1" bestFit="1" customWidth="1"/>
    <col min="4" max="4" width="18.42578125" style="1" bestFit="1" customWidth="1"/>
    <col min="5" max="5" width="10.140625" style="1" bestFit="1" customWidth="1"/>
    <col min="7" max="7" width="14" style="1" bestFit="1" customWidth="1"/>
    <col min="8" max="8" width="6.140625" style="2" customWidth="1"/>
    <col min="9" max="9" width="9.140625" style="1" customWidth="1"/>
    <col min="10" max="10" width="14.7109375" style="3" bestFit="1" customWidth="1"/>
    <col min="11" max="11" width="10.7109375" bestFit="1" customWidth="1"/>
  </cols>
  <sheetData>
    <row r="1" spans="1:11" x14ac:dyDescent="0.25">
      <c r="A1" s="5" t="s">
        <v>46</v>
      </c>
      <c r="B1" t="s">
        <v>47</v>
      </c>
      <c r="C1" s="1" t="s">
        <v>59</v>
      </c>
      <c r="D1" s="1" t="s">
        <v>48</v>
      </c>
      <c r="E1" s="1" t="s">
        <v>49</v>
      </c>
      <c r="F1" t="s">
        <v>50</v>
      </c>
      <c r="G1" s="1" t="s">
        <v>51</v>
      </c>
      <c r="H1" s="2" t="s">
        <v>52</v>
      </c>
      <c r="I1" s="1" t="s">
        <v>53</v>
      </c>
      <c r="J1" s="3" t="s">
        <v>55</v>
      </c>
      <c r="K1" s="3" t="s">
        <v>56</v>
      </c>
    </row>
    <row r="2" spans="1:11" x14ac:dyDescent="0.25">
      <c r="A2" s="5" t="s">
        <v>118</v>
      </c>
      <c r="B2" t="s">
        <v>119</v>
      </c>
      <c r="C2" s="1" t="s">
        <v>60</v>
      </c>
      <c r="D2" s="1" t="s">
        <v>12</v>
      </c>
      <c r="E2" s="1" t="s">
        <v>22</v>
      </c>
      <c r="F2" t="s">
        <v>16</v>
      </c>
      <c r="H2" s="2">
        <v>0</v>
      </c>
      <c r="I2" s="1" t="s">
        <v>26</v>
      </c>
      <c r="J2" s="3">
        <v>68.5</v>
      </c>
      <c r="K2" s="3">
        <f>Table1[[#This Row],[QTY]]*Table1[[#This Row],[PRICE PAID]]</f>
        <v>0</v>
      </c>
    </row>
    <row r="3" spans="1:11" x14ac:dyDescent="0.25">
      <c r="A3" s="5" t="s">
        <v>33</v>
      </c>
      <c r="B3" t="s">
        <v>63</v>
      </c>
      <c r="C3" s="1" t="s">
        <v>60</v>
      </c>
      <c r="D3" s="1" t="s">
        <v>1</v>
      </c>
      <c r="E3" s="1" t="s">
        <v>22</v>
      </c>
      <c r="F3" t="s">
        <v>2</v>
      </c>
      <c r="H3" s="2">
        <v>1</v>
      </c>
      <c r="I3" s="1" t="s">
        <v>26</v>
      </c>
      <c r="J3" s="3">
        <v>13</v>
      </c>
      <c r="K3" s="3">
        <f>Table1[[#This Row],[QTY]]*Table1[[#This Row],[PRICE PAID]]</f>
        <v>13</v>
      </c>
    </row>
    <row r="4" spans="1:11" x14ac:dyDescent="0.25">
      <c r="A4" s="5" t="s">
        <v>7</v>
      </c>
      <c r="B4" t="s">
        <v>80</v>
      </c>
      <c r="C4" s="1" t="s">
        <v>61</v>
      </c>
      <c r="D4" s="1" t="s">
        <v>8</v>
      </c>
      <c r="E4" s="1" t="s">
        <v>22</v>
      </c>
      <c r="F4" t="s">
        <v>2</v>
      </c>
      <c r="H4" s="2">
        <v>0</v>
      </c>
      <c r="I4" s="1" t="s">
        <v>26</v>
      </c>
      <c r="J4" s="3">
        <v>26.5</v>
      </c>
      <c r="K4" s="3">
        <f>Table1[[#This Row],[QTY]]*Table1[[#This Row],[PRICE PAID]]</f>
        <v>0</v>
      </c>
    </row>
    <row r="5" spans="1:11" x14ac:dyDescent="0.25">
      <c r="A5" s="5" t="s">
        <v>7</v>
      </c>
      <c r="B5" t="s">
        <v>64</v>
      </c>
      <c r="C5" s="1" t="s">
        <v>60</v>
      </c>
      <c r="D5" s="1" t="s">
        <v>8</v>
      </c>
      <c r="E5" s="1" t="s">
        <v>22</v>
      </c>
      <c r="F5" t="s">
        <v>2</v>
      </c>
      <c r="H5" s="2">
        <v>1</v>
      </c>
      <c r="I5" s="1" t="s">
        <v>26</v>
      </c>
      <c r="J5" s="3">
        <v>23.5</v>
      </c>
      <c r="K5" s="3">
        <f>Table1[[#This Row],[QTY]]*Table1[[#This Row],[PRICE PAID]]</f>
        <v>23.5</v>
      </c>
    </row>
    <row r="6" spans="1:11" x14ac:dyDescent="0.25">
      <c r="A6" s="5" t="s">
        <v>7</v>
      </c>
      <c r="B6" t="s">
        <v>65</v>
      </c>
      <c r="C6" s="1" t="s">
        <v>60</v>
      </c>
      <c r="D6" s="1" t="s">
        <v>1</v>
      </c>
      <c r="E6" s="1" t="s">
        <v>22</v>
      </c>
      <c r="F6" t="s">
        <v>2</v>
      </c>
      <c r="H6" s="2">
        <v>1</v>
      </c>
      <c r="I6" s="1" t="s">
        <v>26</v>
      </c>
      <c r="J6" s="3">
        <v>21</v>
      </c>
      <c r="K6" s="3">
        <f>Table1[[#This Row],[QTY]]*Table1[[#This Row],[PRICE PAID]]</f>
        <v>21</v>
      </c>
    </row>
    <row r="7" spans="1:11" x14ac:dyDescent="0.25">
      <c r="A7" s="5" t="s">
        <v>7</v>
      </c>
      <c r="B7" t="s">
        <v>81</v>
      </c>
      <c r="C7" s="1" t="s">
        <v>61</v>
      </c>
      <c r="D7" s="1" t="s">
        <v>8</v>
      </c>
      <c r="E7" s="1" t="s">
        <v>22</v>
      </c>
      <c r="F7" t="s">
        <v>6</v>
      </c>
      <c r="H7" s="2">
        <v>1</v>
      </c>
      <c r="I7" s="1" t="s">
        <v>26</v>
      </c>
      <c r="J7" s="3">
        <v>24</v>
      </c>
      <c r="K7" s="3">
        <f>Table1[[#This Row],[QTY]]*Table1[[#This Row],[PRICE PAID]]</f>
        <v>24</v>
      </c>
    </row>
    <row r="8" spans="1:11" x14ac:dyDescent="0.25">
      <c r="A8" s="5" t="s">
        <v>7</v>
      </c>
      <c r="B8" t="s">
        <v>82</v>
      </c>
      <c r="C8" s="1" t="s">
        <v>61</v>
      </c>
      <c r="D8" s="1" t="s">
        <v>8</v>
      </c>
      <c r="E8" s="1" t="s">
        <v>22</v>
      </c>
      <c r="F8" t="s">
        <v>6</v>
      </c>
      <c r="H8" s="2">
        <v>2</v>
      </c>
      <c r="I8" s="1" t="s">
        <v>26</v>
      </c>
      <c r="J8" s="3">
        <v>24</v>
      </c>
      <c r="K8" s="3">
        <f>Table1[[#This Row],[QTY]]*Table1[[#This Row],[PRICE PAID]]</f>
        <v>48</v>
      </c>
    </row>
    <row r="9" spans="1:11" x14ac:dyDescent="0.25">
      <c r="A9" s="5" t="s">
        <v>123</v>
      </c>
      <c r="B9" t="s">
        <v>125</v>
      </c>
      <c r="C9" s="1" t="s">
        <v>124</v>
      </c>
      <c r="D9" s="1" t="s">
        <v>25</v>
      </c>
      <c r="E9" s="1" t="s">
        <v>22</v>
      </c>
      <c r="F9" t="s">
        <v>2</v>
      </c>
      <c r="H9" s="2">
        <v>1</v>
      </c>
      <c r="I9" s="1" t="s">
        <v>26</v>
      </c>
      <c r="J9" s="3">
        <v>28</v>
      </c>
      <c r="K9" s="3">
        <f>Table1[[#This Row],[QTY]]*Table1[[#This Row],[PRICE PAID]]</f>
        <v>28</v>
      </c>
    </row>
    <row r="10" spans="1:11" x14ac:dyDescent="0.25">
      <c r="A10" s="5" t="s">
        <v>30</v>
      </c>
      <c r="B10" t="s">
        <v>83</v>
      </c>
      <c r="C10" s="1" t="s">
        <v>61</v>
      </c>
      <c r="D10" s="1" t="s">
        <v>1</v>
      </c>
      <c r="E10" s="1" t="s">
        <v>22</v>
      </c>
      <c r="F10" t="s">
        <v>2</v>
      </c>
      <c r="H10" s="2">
        <v>0</v>
      </c>
      <c r="I10" s="1" t="s">
        <v>26</v>
      </c>
      <c r="J10" s="3">
        <v>28</v>
      </c>
      <c r="K10" s="3">
        <f>Table1[[#This Row],[QTY]]*Table1[[#This Row],[PRICE PAID]]</f>
        <v>0</v>
      </c>
    </row>
    <row r="11" spans="1:11" x14ac:dyDescent="0.25">
      <c r="A11" s="5" t="s">
        <v>29</v>
      </c>
      <c r="B11" t="s">
        <v>84</v>
      </c>
      <c r="C11" s="1" t="s">
        <v>61</v>
      </c>
      <c r="D11" s="1" t="s">
        <v>1</v>
      </c>
      <c r="E11" s="1" t="s">
        <v>22</v>
      </c>
      <c r="F11" t="s">
        <v>6</v>
      </c>
      <c r="H11" s="2">
        <v>1</v>
      </c>
      <c r="I11" s="1" t="s">
        <v>26</v>
      </c>
      <c r="J11" s="3">
        <v>30</v>
      </c>
      <c r="K11" s="3">
        <f>Table1[[#This Row],[QTY]]*Table1[[#This Row],[PRICE PAID]]</f>
        <v>30</v>
      </c>
    </row>
    <row r="12" spans="1:11" x14ac:dyDescent="0.25">
      <c r="A12" s="5" t="s">
        <v>35</v>
      </c>
      <c r="B12" t="s">
        <v>66</v>
      </c>
      <c r="C12" s="1" t="s">
        <v>60</v>
      </c>
      <c r="D12" s="1" t="s">
        <v>1</v>
      </c>
      <c r="E12" s="1" t="s">
        <v>23</v>
      </c>
      <c r="F12" t="s">
        <v>2</v>
      </c>
      <c r="H12" s="2">
        <v>0</v>
      </c>
      <c r="I12" s="1" t="s">
        <v>26</v>
      </c>
      <c r="J12" s="3">
        <v>38</v>
      </c>
      <c r="K12" s="3">
        <f>Table1[[#This Row],[QTY]]*Table1[[#This Row],[PRICE PAID]]</f>
        <v>0</v>
      </c>
    </row>
    <row r="13" spans="1:11" x14ac:dyDescent="0.25">
      <c r="A13" s="5" t="s">
        <v>35</v>
      </c>
      <c r="B13" t="s">
        <v>126</v>
      </c>
      <c r="C13" s="1" t="s">
        <v>60</v>
      </c>
      <c r="D13" s="1" t="s">
        <v>127</v>
      </c>
      <c r="E13" s="1" t="s">
        <v>22</v>
      </c>
      <c r="F13" t="s">
        <v>6</v>
      </c>
      <c r="H13" s="2">
        <v>0</v>
      </c>
      <c r="I13" s="1" t="s">
        <v>26</v>
      </c>
      <c r="J13" s="3">
        <v>20</v>
      </c>
      <c r="K13" s="3">
        <f>Table1[[#This Row],[QTY]]*Table1[[#This Row],[PRICE PAID]]</f>
        <v>0</v>
      </c>
    </row>
    <row r="14" spans="1:11" x14ac:dyDescent="0.25">
      <c r="A14" s="5" t="s">
        <v>140</v>
      </c>
      <c r="B14" t="s">
        <v>141</v>
      </c>
      <c r="C14" s="1" t="s">
        <v>61</v>
      </c>
      <c r="D14" s="1" t="s">
        <v>1</v>
      </c>
      <c r="E14" s="1" t="s">
        <v>22</v>
      </c>
      <c r="F14" t="s">
        <v>6</v>
      </c>
      <c r="H14" s="2">
        <v>0</v>
      </c>
      <c r="I14" s="1" t="s">
        <v>26</v>
      </c>
      <c r="J14" s="3">
        <v>140</v>
      </c>
      <c r="K14" s="3">
        <f>Table1[[#This Row],[QTY]]*Table1[[#This Row],[PRICE PAID]]</f>
        <v>0</v>
      </c>
    </row>
    <row r="15" spans="1:11" x14ac:dyDescent="0.25">
      <c r="A15" s="5" t="s">
        <v>154</v>
      </c>
      <c r="B15" t="s">
        <v>155</v>
      </c>
      <c r="C15" s="1" t="s">
        <v>60</v>
      </c>
      <c r="D15" s="1" t="s">
        <v>12</v>
      </c>
      <c r="E15" s="1" t="s">
        <v>22</v>
      </c>
      <c r="F15" t="s">
        <v>2</v>
      </c>
      <c r="H15" s="2">
        <v>1</v>
      </c>
      <c r="I15" s="1" t="s">
        <v>26</v>
      </c>
      <c r="J15" s="3">
        <v>18</v>
      </c>
      <c r="K15" s="3">
        <f>Table1[[#This Row],[QTY]]*Table1[[#This Row],[PRICE PAID]]</f>
        <v>18</v>
      </c>
    </row>
    <row r="16" spans="1:11" x14ac:dyDescent="0.25">
      <c r="A16" s="5" t="s">
        <v>27</v>
      </c>
      <c r="B16" t="s">
        <v>135</v>
      </c>
      <c r="C16" s="1" t="s">
        <v>61</v>
      </c>
      <c r="D16" s="1" t="s">
        <v>5</v>
      </c>
      <c r="E16" s="1" t="s">
        <v>22</v>
      </c>
      <c r="F16" t="s">
        <v>6</v>
      </c>
      <c r="H16" s="2">
        <v>1</v>
      </c>
      <c r="I16" s="1" t="s">
        <v>26</v>
      </c>
      <c r="J16" s="3">
        <v>46</v>
      </c>
      <c r="K16" s="3">
        <f>Table1[[#This Row],[QTY]]*Table1[[#This Row],[PRICE PAID]]</f>
        <v>46</v>
      </c>
    </row>
    <row r="17" spans="1:11" x14ac:dyDescent="0.25">
      <c r="A17" s="5" t="s">
        <v>27</v>
      </c>
      <c r="B17" t="s">
        <v>160</v>
      </c>
      <c r="C17" s="1" t="s">
        <v>61</v>
      </c>
      <c r="D17" s="1" t="s">
        <v>1</v>
      </c>
      <c r="E17" s="1" t="s">
        <v>22</v>
      </c>
      <c r="F17" t="s">
        <v>2</v>
      </c>
      <c r="H17" s="2">
        <v>1</v>
      </c>
      <c r="I17" s="1" t="s">
        <v>26</v>
      </c>
      <c r="J17" s="3">
        <v>52</v>
      </c>
      <c r="K17" s="3">
        <f>Table1[[#This Row],[QTY]]*Table1[[#This Row],[PRICE PAID]]</f>
        <v>52</v>
      </c>
    </row>
    <row r="18" spans="1:11" x14ac:dyDescent="0.25">
      <c r="A18" s="5" t="s">
        <v>27</v>
      </c>
      <c r="B18" t="s">
        <v>85</v>
      </c>
      <c r="C18" s="1" t="s">
        <v>61</v>
      </c>
      <c r="D18" s="1" t="s">
        <v>19</v>
      </c>
      <c r="E18" s="1" t="s">
        <v>22</v>
      </c>
      <c r="F18" t="s">
        <v>6</v>
      </c>
      <c r="H18" s="2">
        <v>2</v>
      </c>
      <c r="I18" s="1" t="s">
        <v>26</v>
      </c>
      <c r="J18" s="3">
        <v>50</v>
      </c>
      <c r="K18" s="3">
        <f>Table1[[#This Row],[QTY]]*Table1[[#This Row],[PRICE PAID]]</f>
        <v>100</v>
      </c>
    </row>
    <row r="19" spans="1:11" x14ac:dyDescent="0.25">
      <c r="A19" s="5" t="s">
        <v>27</v>
      </c>
      <c r="B19" t="s">
        <v>85</v>
      </c>
      <c r="C19" s="1" t="s">
        <v>61</v>
      </c>
      <c r="D19" s="1" t="s">
        <v>5</v>
      </c>
      <c r="E19" s="1" t="s">
        <v>22</v>
      </c>
      <c r="F19" t="s">
        <v>6</v>
      </c>
      <c r="G19" s="1" t="s">
        <v>159</v>
      </c>
      <c r="H19" s="2">
        <v>1</v>
      </c>
      <c r="I19" s="1" t="s">
        <v>26</v>
      </c>
      <c r="J19" s="3">
        <v>61</v>
      </c>
      <c r="K19" s="3">
        <f>Table1[[#This Row],[QTY]]*Table1[[#This Row],[PRICE PAID]]</f>
        <v>61</v>
      </c>
    </row>
    <row r="20" spans="1:11" x14ac:dyDescent="0.25">
      <c r="A20" s="5" t="s">
        <v>27</v>
      </c>
      <c r="B20" t="s">
        <v>85</v>
      </c>
      <c r="C20" s="1" t="s">
        <v>61</v>
      </c>
      <c r="D20" s="1" t="s">
        <v>5</v>
      </c>
      <c r="E20" s="1" t="s">
        <v>22</v>
      </c>
      <c r="F20" t="s">
        <v>6</v>
      </c>
      <c r="H20" s="2">
        <v>3</v>
      </c>
      <c r="I20" s="1" t="s">
        <v>26</v>
      </c>
      <c r="J20" s="3">
        <v>66</v>
      </c>
      <c r="K20" s="3">
        <f>Table1[[#This Row],[QTY]]*Table1[[#This Row],[PRICE PAID]]</f>
        <v>198</v>
      </c>
    </row>
    <row r="21" spans="1:11" x14ac:dyDescent="0.25">
      <c r="A21" s="5" t="s">
        <v>27</v>
      </c>
      <c r="B21" t="s">
        <v>67</v>
      </c>
      <c r="C21" s="1" t="s">
        <v>60</v>
      </c>
      <c r="D21" s="1" t="s">
        <v>1</v>
      </c>
      <c r="E21" s="1" t="s">
        <v>22</v>
      </c>
      <c r="F21" t="s">
        <v>2</v>
      </c>
      <c r="H21" s="2">
        <v>0</v>
      </c>
      <c r="I21" s="1" t="s">
        <v>26</v>
      </c>
      <c r="J21" s="3">
        <v>47</v>
      </c>
      <c r="K21" s="3">
        <f>Table1[[#This Row],[QTY]]*Table1[[#This Row],[PRICE PAID]]</f>
        <v>0</v>
      </c>
    </row>
    <row r="22" spans="1:11" x14ac:dyDescent="0.25">
      <c r="A22" s="5" t="s">
        <v>27</v>
      </c>
      <c r="B22" t="s">
        <v>152</v>
      </c>
      <c r="C22" s="1" t="s">
        <v>60</v>
      </c>
      <c r="D22" s="1" t="s">
        <v>1</v>
      </c>
      <c r="E22" s="1" t="s">
        <v>22</v>
      </c>
      <c r="F22" t="s">
        <v>2</v>
      </c>
      <c r="H22" s="2">
        <v>1</v>
      </c>
      <c r="I22" s="1" t="s">
        <v>26</v>
      </c>
      <c r="J22" s="3">
        <v>39</v>
      </c>
      <c r="K22" s="3">
        <f>Table1[[#This Row],[QTY]]*Table1[[#This Row],[PRICE PAID]]</f>
        <v>39</v>
      </c>
    </row>
    <row r="23" spans="1:11" x14ac:dyDescent="0.25">
      <c r="A23" s="5" t="s">
        <v>44</v>
      </c>
      <c r="B23" t="s">
        <v>86</v>
      </c>
      <c r="C23" s="1" t="s">
        <v>61</v>
      </c>
      <c r="D23" s="1" t="s">
        <v>1</v>
      </c>
      <c r="E23" s="1" t="s">
        <v>22</v>
      </c>
      <c r="F23" t="s">
        <v>2</v>
      </c>
      <c r="H23" s="2">
        <v>1</v>
      </c>
      <c r="I23" s="1" t="s">
        <v>26</v>
      </c>
      <c r="J23" s="3">
        <v>97</v>
      </c>
      <c r="K23" s="3">
        <f>Table1[[#This Row],[QTY]]*Table1[[#This Row],[PRICE PAID]]</f>
        <v>97</v>
      </c>
    </row>
    <row r="24" spans="1:11" x14ac:dyDescent="0.25">
      <c r="A24" s="5" t="s">
        <v>44</v>
      </c>
      <c r="B24" t="s">
        <v>128</v>
      </c>
      <c r="C24" s="1" t="s">
        <v>60</v>
      </c>
      <c r="D24" s="1" t="s">
        <v>12</v>
      </c>
      <c r="E24" s="1" t="s">
        <v>22</v>
      </c>
      <c r="F24" t="s">
        <v>2</v>
      </c>
      <c r="H24" s="2">
        <v>0</v>
      </c>
      <c r="I24" s="1" t="s">
        <v>26</v>
      </c>
      <c r="J24" s="3">
        <v>103</v>
      </c>
      <c r="K24" s="3">
        <f>Table1[[#This Row],[QTY]]*Table1[[#This Row],[PRICE PAID]]</f>
        <v>0</v>
      </c>
    </row>
    <row r="25" spans="1:11" x14ac:dyDescent="0.25">
      <c r="A25" s="5" t="s">
        <v>44</v>
      </c>
      <c r="B25" t="s">
        <v>132</v>
      </c>
      <c r="C25" s="1" t="s">
        <v>61</v>
      </c>
      <c r="D25" s="1" t="s">
        <v>19</v>
      </c>
      <c r="E25" s="1" t="s">
        <v>22</v>
      </c>
      <c r="F25" t="s">
        <v>6</v>
      </c>
      <c r="H25" s="2">
        <v>0</v>
      </c>
      <c r="I25" s="1" t="s">
        <v>26</v>
      </c>
      <c r="J25" s="3">
        <v>90</v>
      </c>
      <c r="K25" s="3">
        <f>Table1[[#This Row],[QTY]]*Table1[[#This Row],[PRICE PAID]]</f>
        <v>0</v>
      </c>
    </row>
    <row r="26" spans="1:11" x14ac:dyDescent="0.25">
      <c r="A26" s="5" t="s">
        <v>44</v>
      </c>
      <c r="B26" t="s">
        <v>132</v>
      </c>
      <c r="C26" s="1" t="s">
        <v>61</v>
      </c>
      <c r="D26" s="1" t="s">
        <v>1</v>
      </c>
      <c r="E26" s="1" t="s">
        <v>22</v>
      </c>
      <c r="F26" t="s">
        <v>6</v>
      </c>
      <c r="H26" s="2">
        <v>0</v>
      </c>
      <c r="I26" s="1" t="s">
        <v>26</v>
      </c>
      <c r="J26" s="3">
        <v>115</v>
      </c>
      <c r="K26" s="3">
        <f>Table1[[#This Row],[QTY]]*Table1[[#This Row],[PRICE PAID]]</f>
        <v>0</v>
      </c>
    </row>
    <row r="27" spans="1:11" x14ac:dyDescent="0.25">
      <c r="A27" s="5" t="s">
        <v>44</v>
      </c>
      <c r="B27" t="s">
        <v>129</v>
      </c>
      <c r="C27" s="1" t="s">
        <v>61</v>
      </c>
      <c r="D27" s="1" t="s">
        <v>1</v>
      </c>
      <c r="E27" s="1" t="s">
        <v>22</v>
      </c>
      <c r="F27" t="s">
        <v>6</v>
      </c>
      <c r="H27" s="2">
        <v>1</v>
      </c>
      <c r="I27" s="1" t="s">
        <v>26</v>
      </c>
      <c r="J27" s="3">
        <v>110</v>
      </c>
      <c r="K27" s="3">
        <f>Table1[[#This Row],[QTY]]*Table1[[#This Row],[PRICE PAID]]</f>
        <v>110</v>
      </c>
    </row>
    <row r="28" spans="1:11" x14ac:dyDescent="0.25">
      <c r="A28" s="5" t="s">
        <v>9</v>
      </c>
      <c r="B28" t="s">
        <v>87</v>
      </c>
      <c r="C28" s="1" t="s">
        <v>61</v>
      </c>
      <c r="D28" s="1" t="s">
        <v>1</v>
      </c>
      <c r="E28" s="1" t="s">
        <v>22</v>
      </c>
      <c r="F28" t="s">
        <v>6</v>
      </c>
      <c r="H28" s="2">
        <v>1</v>
      </c>
      <c r="I28" s="1" t="s">
        <v>26</v>
      </c>
      <c r="J28" s="3">
        <v>89.5</v>
      </c>
      <c r="K28" s="3">
        <f>Table1[[#This Row],[QTY]]*Table1[[#This Row],[PRICE PAID]]</f>
        <v>89.5</v>
      </c>
    </row>
    <row r="29" spans="1:11" x14ac:dyDescent="0.25">
      <c r="A29" s="5" t="s">
        <v>9</v>
      </c>
      <c r="B29" t="s">
        <v>110</v>
      </c>
      <c r="C29" s="1" t="s">
        <v>60</v>
      </c>
      <c r="D29" s="1" t="s">
        <v>17</v>
      </c>
      <c r="E29" s="1" t="s">
        <v>22</v>
      </c>
      <c r="F29" t="s">
        <v>2</v>
      </c>
      <c r="H29" s="2">
        <v>0</v>
      </c>
      <c r="I29" s="1" t="s">
        <v>26</v>
      </c>
      <c r="J29" s="3">
        <v>67</v>
      </c>
      <c r="K29" s="3">
        <f>Table1[[#This Row],[QTY]]*Table1[[#This Row],[PRICE PAID]]</f>
        <v>0</v>
      </c>
    </row>
    <row r="30" spans="1:11" x14ac:dyDescent="0.25">
      <c r="A30" s="5" t="s">
        <v>9</v>
      </c>
      <c r="B30" t="s">
        <v>68</v>
      </c>
      <c r="C30" s="1" t="s">
        <v>60</v>
      </c>
      <c r="D30" s="1" t="s">
        <v>19</v>
      </c>
      <c r="E30" s="1" t="s">
        <v>22</v>
      </c>
      <c r="F30" t="s">
        <v>2</v>
      </c>
      <c r="H30" s="2">
        <v>1</v>
      </c>
      <c r="I30" s="1" t="s">
        <v>26</v>
      </c>
      <c r="J30" s="3">
        <v>50</v>
      </c>
      <c r="K30" s="3">
        <f>Table1[[#This Row],[QTY]]*Table1[[#This Row],[PRICE PAID]]</f>
        <v>50</v>
      </c>
    </row>
    <row r="31" spans="1:11" x14ac:dyDescent="0.25">
      <c r="A31" s="5" t="s">
        <v>9</v>
      </c>
      <c r="B31" t="s">
        <v>69</v>
      </c>
      <c r="C31" s="1" t="s">
        <v>60</v>
      </c>
      <c r="D31" s="1" t="s">
        <v>32</v>
      </c>
      <c r="E31" s="1" t="s">
        <v>22</v>
      </c>
      <c r="F31" t="s">
        <v>2</v>
      </c>
      <c r="H31" s="2">
        <v>0</v>
      </c>
      <c r="I31" s="1" t="s">
        <v>26</v>
      </c>
      <c r="J31" s="3">
        <v>56</v>
      </c>
      <c r="K31" s="3">
        <f>Table1[[#This Row],[QTY]]*Table1[[#This Row],[PRICE PAID]]</f>
        <v>0</v>
      </c>
    </row>
    <row r="32" spans="1:11" x14ac:dyDescent="0.25">
      <c r="A32" s="5" t="s">
        <v>15</v>
      </c>
      <c r="B32" t="s">
        <v>88</v>
      </c>
      <c r="C32" s="1" t="s">
        <v>61</v>
      </c>
      <c r="D32" s="1" t="s">
        <v>1</v>
      </c>
      <c r="E32" s="1" t="s">
        <v>22</v>
      </c>
      <c r="F32" t="s">
        <v>16</v>
      </c>
      <c r="H32" s="2">
        <v>0</v>
      </c>
      <c r="I32" s="1" t="s">
        <v>26</v>
      </c>
      <c r="J32" s="3">
        <v>73</v>
      </c>
      <c r="K32" s="3">
        <f>Table1[[#This Row],[QTY]]*Table1[[#This Row],[PRICE PAID]]</f>
        <v>0</v>
      </c>
    </row>
    <row r="33" spans="1:11" x14ac:dyDescent="0.25">
      <c r="A33" s="5" t="s">
        <v>162</v>
      </c>
      <c r="B33" t="s">
        <v>163</v>
      </c>
      <c r="C33" s="1" t="s">
        <v>61</v>
      </c>
      <c r="D33" s="1" t="s">
        <v>1</v>
      </c>
      <c r="E33" s="1" t="s">
        <v>22</v>
      </c>
      <c r="F33" t="s">
        <v>2</v>
      </c>
      <c r="H33" s="2">
        <v>1</v>
      </c>
      <c r="I33" s="1" t="s">
        <v>26</v>
      </c>
      <c r="J33" s="3">
        <v>217</v>
      </c>
      <c r="K33" s="3">
        <f>Table1[[#This Row],[QTY]]*Table1[[#This Row],[PRICE PAID]]</f>
        <v>217</v>
      </c>
    </row>
    <row r="34" spans="1:11" x14ac:dyDescent="0.25">
      <c r="A34" s="5" t="s">
        <v>28</v>
      </c>
      <c r="B34" t="s">
        <v>70</v>
      </c>
      <c r="C34" s="1" t="s">
        <v>60</v>
      </c>
      <c r="D34" s="1" t="s">
        <v>1</v>
      </c>
      <c r="E34" s="1" t="s">
        <v>22</v>
      </c>
      <c r="F34" t="s">
        <v>6</v>
      </c>
      <c r="H34" s="2">
        <v>1</v>
      </c>
      <c r="I34" s="1" t="s">
        <v>26</v>
      </c>
      <c r="J34" s="3">
        <v>17.5</v>
      </c>
      <c r="K34" s="3">
        <f>Table1[[#This Row],[QTY]]*Table1[[#This Row],[PRICE PAID]]</f>
        <v>17.5</v>
      </c>
    </row>
    <row r="35" spans="1:11" x14ac:dyDescent="0.25">
      <c r="A35" s="5" t="s">
        <v>34</v>
      </c>
      <c r="B35" t="s">
        <v>112</v>
      </c>
      <c r="C35" s="1" t="s">
        <v>61</v>
      </c>
      <c r="D35" s="1" t="s">
        <v>25</v>
      </c>
      <c r="E35" s="1" t="s">
        <v>23</v>
      </c>
      <c r="F35" t="s">
        <v>6</v>
      </c>
      <c r="H35" s="2">
        <v>1</v>
      </c>
      <c r="I35" s="1" t="s">
        <v>26</v>
      </c>
      <c r="J35" s="3">
        <v>36.5</v>
      </c>
      <c r="K35" s="3">
        <f>Table1[[#This Row],[QTY]]*Table1[[#This Row],[PRICE PAID]]</f>
        <v>36.5</v>
      </c>
    </row>
    <row r="36" spans="1:11" x14ac:dyDescent="0.25">
      <c r="A36" s="5" t="s">
        <v>34</v>
      </c>
      <c r="B36" t="s">
        <v>89</v>
      </c>
      <c r="C36" s="1" t="s">
        <v>61</v>
      </c>
      <c r="D36" s="1" t="s">
        <v>12</v>
      </c>
      <c r="E36" s="1" t="s">
        <v>22</v>
      </c>
      <c r="F36" t="s">
        <v>2</v>
      </c>
      <c r="H36" s="2">
        <v>0</v>
      </c>
      <c r="I36" s="1" t="s">
        <v>26</v>
      </c>
      <c r="J36" s="3">
        <v>57.5</v>
      </c>
      <c r="K36" s="3">
        <f>Table1[[#This Row],[QTY]]*Table1[[#This Row],[PRICE PAID]]</f>
        <v>0</v>
      </c>
    </row>
    <row r="37" spans="1:11" x14ac:dyDescent="0.25">
      <c r="A37" s="5" t="s">
        <v>34</v>
      </c>
      <c r="B37" t="s">
        <v>89</v>
      </c>
      <c r="C37" s="1" t="s">
        <v>61</v>
      </c>
      <c r="D37" s="1" t="s">
        <v>1</v>
      </c>
      <c r="E37" s="1" t="s">
        <v>22</v>
      </c>
      <c r="F37" t="s">
        <v>2</v>
      </c>
      <c r="H37" s="2">
        <v>1</v>
      </c>
      <c r="I37" s="1" t="s">
        <v>26</v>
      </c>
      <c r="J37" s="3">
        <v>50</v>
      </c>
      <c r="K37" s="3">
        <f>Table1[[#This Row],[QTY]]*Table1[[#This Row],[PRICE PAID]]</f>
        <v>50</v>
      </c>
    </row>
    <row r="38" spans="1:11" x14ac:dyDescent="0.25">
      <c r="A38" s="5" t="s">
        <v>34</v>
      </c>
      <c r="B38" t="s">
        <v>90</v>
      </c>
      <c r="C38" s="1" t="s">
        <v>61</v>
      </c>
      <c r="D38" s="1" t="s">
        <v>1</v>
      </c>
      <c r="E38" s="1" t="s">
        <v>22</v>
      </c>
      <c r="F38" t="s">
        <v>2</v>
      </c>
      <c r="H38" s="2">
        <v>0</v>
      </c>
      <c r="I38" s="1" t="s">
        <v>26</v>
      </c>
      <c r="J38" s="3">
        <v>48.5</v>
      </c>
      <c r="K38" s="3">
        <f>Table1[[#This Row],[QTY]]*Table1[[#This Row],[PRICE PAID]]</f>
        <v>0</v>
      </c>
    </row>
    <row r="39" spans="1:11" x14ac:dyDescent="0.25">
      <c r="A39" s="5" t="s">
        <v>34</v>
      </c>
      <c r="B39" t="s">
        <v>91</v>
      </c>
      <c r="C39" s="1" t="s">
        <v>61</v>
      </c>
      <c r="D39" s="1" t="s">
        <v>1</v>
      </c>
      <c r="E39" s="1" t="s">
        <v>22</v>
      </c>
      <c r="F39" t="s">
        <v>6</v>
      </c>
      <c r="H39" s="2">
        <v>0</v>
      </c>
      <c r="I39" s="1" t="s">
        <v>26</v>
      </c>
      <c r="J39" s="3">
        <v>59.5</v>
      </c>
      <c r="K39" s="3">
        <f>Table1[[#This Row],[QTY]]*Table1[[#This Row],[PRICE PAID]]</f>
        <v>0</v>
      </c>
    </row>
    <row r="40" spans="1:11" x14ac:dyDescent="0.25">
      <c r="A40" s="5" t="s">
        <v>14</v>
      </c>
      <c r="B40" t="s">
        <v>144</v>
      </c>
      <c r="C40" s="1" t="s">
        <v>145</v>
      </c>
      <c r="D40" s="1" t="s">
        <v>17</v>
      </c>
      <c r="E40" s="1" t="s">
        <v>22</v>
      </c>
      <c r="F40" t="s">
        <v>2</v>
      </c>
      <c r="H40" s="2">
        <v>1</v>
      </c>
      <c r="I40" s="1" t="s">
        <v>26</v>
      </c>
      <c r="J40" s="3">
        <v>81</v>
      </c>
      <c r="K40" s="3">
        <f>Table1[[#This Row],[QTY]]*Table1[[#This Row],[PRICE PAID]]</f>
        <v>81</v>
      </c>
    </row>
    <row r="41" spans="1:11" x14ac:dyDescent="0.25">
      <c r="A41" s="5" t="s">
        <v>14</v>
      </c>
      <c r="B41" t="s">
        <v>144</v>
      </c>
      <c r="C41" s="1" t="s">
        <v>145</v>
      </c>
      <c r="D41" s="1" t="s">
        <v>17</v>
      </c>
      <c r="E41" s="1" t="s">
        <v>23</v>
      </c>
      <c r="F41" t="s">
        <v>2</v>
      </c>
      <c r="H41" s="2">
        <v>1</v>
      </c>
      <c r="I41" s="1" t="s">
        <v>26</v>
      </c>
      <c r="J41" s="3">
        <v>77</v>
      </c>
      <c r="K41" s="3">
        <f>Table1[[#This Row],[QTY]]*Table1[[#This Row],[PRICE PAID]]</f>
        <v>77</v>
      </c>
    </row>
    <row r="42" spans="1:11" x14ac:dyDescent="0.25">
      <c r="A42" s="5" t="s">
        <v>14</v>
      </c>
      <c r="B42" t="s">
        <v>131</v>
      </c>
      <c r="C42" s="1" t="s">
        <v>60</v>
      </c>
      <c r="D42" s="1" t="s">
        <v>1</v>
      </c>
      <c r="E42" s="1" t="s">
        <v>22</v>
      </c>
      <c r="F42" t="s">
        <v>2</v>
      </c>
      <c r="H42" s="2">
        <v>0</v>
      </c>
      <c r="I42" s="1" t="s">
        <v>26</v>
      </c>
      <c r="J42" s="3">
        <v>42</v>
      </c>
      <c r="K42" s="3">
        <f>Table1[[#This Row],[QTY]]*Table1[[#This Row],[PRICE PAID]]</f>
        <v>0</v>
      </c>
    </row>
    <row r="43" spans="1:11" x14ac:dyDescent="0.25">
      <c r="A43" s="5" t="s">
        <v>14</v>
      </c>
      <c r="B43" t="s">
        <v>92</v>
      </c>
      <c r="C43" s="1" t="s">
        <v>61</v>
      </c>
      <c r="D43" s="1" t="s">
        <v>1</v>
      </c>
      <c r="E43" s="1" t="s">
        <v>22</v>
      </c>
      <c r="F43" t="s">
        <v>6</v>
      </c>
      <c r="H43" s="2">
        <v>1</v>
      </c>
      <c r="I43" s="1" t="s">
        <v>26</v>
      </c>
      <c r="J43" s="3">
        <v>45</v>
      </c>
      <c r="K43" s="3">
        <f>Table1[[#This Row],[QTY]]*Table1[[#This Row],[PRICE PAID]]</f>
        <v>45</v>
      </c>
    </row>
    <row r="44" spans="1:11" x14ac:dyDescent="0.25">
      <c r="A44" s="5" t="s">
        <v>14</v>
      </c>
      <c r="B44" t="s">
        <v>71</v>
      </c>
      <c r="C44" s="1" t="s">
        <v>60</v>
      </c>
      <c r="D44" s="1" t="s">
        <v>19</v>
      </c>
      <c r="E44" s="1" t="s">
        <v>22</v>
      </c>
      <c r="F44" t="s">
        <v>2</v>
      </c>
      <c r="H44" s="2">
        <v>1</v>
      </c>
      <c r="I44" s="1" t="s">
        <v>26</v>
      </c>
      <c r="J44" s="3">
        <v>28</v>
      </c>
      <c r="K44" s="3">
        <f>Table1[[#This Row],[QTY]]*Table1[[#This Row],[PRICE PAID]]</f>
        <v>28</v>
      </c>
    </row>
    <row r="45" spans="1:11" x14ac:dyDescent="0.25">
      <c r="A45" s="5" t="s">
        <v>14</v>
      </c>
      <c r="B45" t="s">
        <v>164</v>
      </c>
      <c r="C45" s="1" t="s">
        <v>61</v>
      </c>
      <c r="D45" s="1" t="s">
        <v>1</v>
      </c>
      <c r="E45" s="1" t="s">
        <v>22</v>
      </c>
      <c r="F45" t="s">
        <v>2</v>
      </c>
      <c r="H45" s="2">
        <v>1</v>
      </c>
      <c r="I45" s="1" t="s">
        <v>26</v>
      </c>
      <c r="J45" s="3">
        <v>69.5</v>
      </c>
      <c r="K45" s="3">
        <f>Table1[[#This Row],[QTY]]*Table1[[#This Row],[PRICE PAID]]</f>
        <v>69.5</v>
      </c>
    </row>
    <row r="46" spans="1:11" x14ac:dyDescent="0.25">
      <c r="A46" s="5" t="s">
        <v>13</v>
      </c>
      <c r="B46" t="s">
        <v>156</v>
      </c>
      <c r="C46" s="1" t="s">
        <v>61</v>
      </c>
      <c r="D46" s="1" t="s">
        <v>1</v>
      </c>
      <c r="E46" s="1" t="s">
        <v>22</v>
      </c>
      <c r="F46" t="s">
        <v>6</v>
      </c>
      <c r="H46" s="2">
        <v>1</v>
      </c>
      <c r="I46" s="1" t="s">
        <v>26</v>
      </c>
      <c r="J46" s="3">
        <v>41.5</v>
      </c>
      <c r="K46" s="3">
        <f>Table1[[#This Row],[QTY]]*Table1[[#This Row],[PRICE PAID]]</f>
        <v>41.5</v>
      </c>
    </row>
    <row r="47" spans="1:11" x14ac:dyDescent="0.25">
      <c r="A47" s="5" t="s">
        <v>13</v>
      </c>
      <c r="B47" t="s">
        <v>93</v>
      </c>
      <c r="C47" s="1" t="s">
        <v>61</v>
      </c>
      <c r="D47" s="1" t="s">
        <v>1</v>
      </c>
      <c r="E47" s="1" t="s">
        <v>22</v>
      </c>
      <c r="F47" t="s">
        <v>2</v>
      </c>
      <c r="H47" s="2">
        <v>1</v>
      </c>
      <c r="I47" s="1" t="s">
        <v>26</v>
      </c>
      <c r="J47" s="3">
        <v>49.5</v>
      </c>
      <c r="K47" s="3">
        <f>Table1[[#This Row],[QTY]]*Table1[[#This Row],[PRICE PAID]]</f>
        <v>49.5</v>
      </c>
    </row>
    <row r="48" spans="1:11" x14ac:dyDescent="0.25">
      <c r="A48" s="5" t="s">
        <v>40</v>
      </c>
      <c r="B48" t="s">
        <v>94</v>
      </c>
      <c r="C48" s="1" t="s">
        <v>61</v>
      </c>
      <c r="D48" s="1" t="s">
        <v>1</v>
      </c>
      <c r="E48" s="1" t="s">
        <v>22</v>
      </c>
      <c r="F48" t="s">
        <v>6</v>
      </c>
      <c r="H48" s="2">
        <v>1</v>
      </c>
      <c r="I48" s="1" t="s">
        <v>26</v>
      </c>
      <c r="J48" s="3">
        <v>45.5</v>
      </c>
      <c r="K48" s="3">
        <f>Table1[[#This Row],[QTY]]*Table1[[#This Row],[PRICE PAID]]</f>
        <v>45.5</v>
      </c>
    </row>
    <row r="49" spans="1:11" x14ac:dyDescent="0.25">
      <c r="A49" s="5" t="s">
        <v>0</v>
      </c>
      <c r="B49" t="s">
        <v>72</v>
      </c>
      <c r="C49" s="1" t="s">
        <v>60</v>
      </c>
      <c r="D49" s="1" t="s">
        <v>1</v>
      </c>
      <c r="E49" s="1" t="s">
        <v>22</v>
      </c>
      <c r="F49" t="s">
        <v>2</v>
      </c>
      <c r="H49" s="2">
        <v>0</v>
      </c>
      <c r="I49" s="1" t="s">
        <v>26</v>
      </c>
      <c r="J49" s="3">
        <v>24</v>
      </c>
      <c r="K49" s="3">
        <f>Table1[[#This Row],[QTY]]*Table1[[#This Row],[PRICE PAID]]</f>
        <v>0</v>
      </c>
    </row>
    <row r="50" spans="1:11" x14ac:dyDescent="0.25">
      <c r="A50" s="5" t="s">
        <v>0</v>
      </c>
      <c r="B50" t="s">
        <v>95</v>
      </c>
      <c r="C50" s="1" t="s">
        <v>61</v>
      </c>
      <c r="D50" s="1" t="s">
        <v>1</v>
      </c>
      <c r="E50" s="1" t="s">
        <v>22</v>
      </c>
      <c r="F50" t="s">
        <v>2</v>
      </c>
      <c r="H50" s="2">
        <v>0</v>
      </c>
      <c r="I50" s="1" t="s">
        <v>26</v>
      </c>
      <c r="J50" s="3">
        <v>26.5</v>
      </c>
      <c r="K50" s="3">
        <f>Table1[[#This Row],[QTY]]*Table1[[#This Row],[PRICE PAID]]</f>
        <v>0</v>
      </c>
    </row>
    <row r="51" spans="1:11" x14ac:dyDescent="0.25">
      <c r="A51" s="5" t="s">
        <v>0</v>
      </c>
      <c r="B51" t="s">
        <v>136</v>
      </c>
      <c r="C51" s="1" t="s">
        <v>60</v>
      </c>
      <c r="D51" s="1" t="s">
        <v>1</v>
      </c>
      <c r="E51" s="1" t="s">
        <v>22</v>
      </c>
      <c r="F51" t="s">
        <v>2</v>
      </c>
      <c r="H51" s="2">
        <v>1</v>
      </c>
      <c r="I51" s="1" t="s">
        <v>26</v>
      </c>
      <c r="J51" s="3">
        <v>23.5</v>
      </c>
      <c r="K51" s="3">
        <f>Table1[[#This Row],[QTY]]*Table1[[#This Row],[PRICE PAID]]</f>
        <v>23.5</v>
      </c>
    </row>
    <row r="52" spans="1:11" x14ac:dyDescent="0.25">
      <c r="A52" s="5" t="s">
        <v>137</v>
      </c>
      <c r="B52" t="s">
        <v>139</v>
      </c>
      <c r="C52" s="1" t="s">
        <v>61</v>
      </c>
      <c r="D52" s="1" t="s">
        <v>138</v>
      </c>
      <c r="E52" s="1" t="s">
        <v>22</v>
      </c>
      <c r="F52" t="s">
        <v>16</v>
      </c>
      <c r="H52" s="2">
        <v>1</v>
      </c>
      <c r="I52" s="1" t="s">
        <v>26</v>
      </c>
      <c r="J52" s="3">
        <v>205</v>
      </c>
      <c r="K52" s="3">
        <f>Table1[[#This Row],[QTY]]*Table1[[#This Row],[PRICE PAID]]</f>
        <v>205</v>
      </c>
    </row>
    <row r="53" spans="1:11" x14ac:dyDescent="0.25">
      <c r="A53" s="5" t="s">
        <v>41</v>
      </c>
      <c r="B53" t="s">
        <v>161</v>
      </c>
      <c r="C53" s="1" t="s">
        <v>61</v>
      </c>
      <c r="D53" s="1" t="s">
        <v>42</v>
      </c>
      <c r="E53" s="1" t="s">
        <v>23</v>
      </c>
      <c r="F53" t="s">
        <v>16</v>
      </c>
      <c r="H53" s="2">
        <v>1</v>
      </c>
      <c r="I53" s="1" t="s">
        <v>26</v>
      </c>
      <c r="J53" s="3">
        <v>50</v>
      </c>
      <c r="K53" s="3">
        <f>Table1[[#This Row],[QTY]]*Table1[[#This Row],[PRICE PAID]]</f>
        <v>50</v>
      </c>
    </row>
    <row r="54" spans="1:11" x14ac:dyDescent="0.25">
      <c r="A54" s="5" t="s">
        <v>41</v>
      </c>
      <c r="B54" t="s">
        <v>96</v>
      </c>
      <c r="C54" s="1" t="s">
        <v>61</v>
      </c>
      <c r="D54" s="1" t="s">
        <v>42</v>
      </c>
      <c r="E54" s="1" t="s">
        <v>22</v>
      </c>
      <c r="F54" t="s">
        <v>16</v>
      </c>
      <c r="H54" s="2">
        <v>0</v>
      </c>
      <c r="I54" s="1" t="s">
        <v>26</v>
      </c>
      <c r="J54" s="3">
        <v>53</v>
      </c>
      <c r="K54" s="3">
        <f>Table1[[#This Row],[QTY]]*Table1[[#This Row],[PRICE PAID]]</f>
        <v>0</v>
      </c>
    </row>
    <row r="55" spans="1:11" x14ac:dyDescent="0.25">
      <c r="A55" s="5" t="s">
        <v>41</v>
      </c>
      <c r="B55" t="s">
        <v>157</v>
      </c>
      <c r="C55" s="1" t="s">
        <v>61</v>
      </c>
      <c r="D55" s="1" t="s">
        <v>42</v>
      </c>
      <c r="E55" s="1" t="s">
        <v>22</v>
      </c>
      <c r="F55" t="s">
        <v>16</v>
      </c>
      <c r="G55" s="1" t="s">
        <v>158</v>
      </c>
      <c r="H55" s="2">
        <v>1</v>
      </c>
      <c r="I55" s="1" t="s">
        <v>26</v>
      </c>
      <c r="J55" s="3">
        <v>80</v>
      </c>
      <c r="K55" s="3">
        <f>Table1[[#This Row],[QTY]]*Table1[[#This Row],[PRICE PAID]]</f>
        <v>80</v>
      </c>
    </row>
    <row r="56" spans="1:11" x14ac:dyDescent="0.25">
      <c r="A56" s="5" t="s">
        <v>20</v>
      </c>
      <c r="B56" t="s">
        <v>97</v>
      </c>
      <c r="C56" s="1" t="s">
        <v>61</v>
      </c>
      <c r="D56" s="1" t="s">
        <v>1</v>
      </c>
      <c r="E56" s="1" t="s">
        <v>23</v>
      </c>
      <c r="F56" t="s">
        <v>6</v>
      </c>
      <c r="H56" s="2">
        <v>1</v>
      </c>
      <c r="I56" s="1" t="s">
        <v>26</v>
      </c>
      <c r="J56" s="3">
        <v>55</v>
      </c>
      <c r="K56" s="3">
        <f>Table1[[#This Row],[QTY]]*Table1[[#This Row],[PRICE PAID]]</f>
        <v>55</v>
      </c>
    </row>
    <row r="57" spans="1:11" x14ac:dyDescent="0.25">
      <c r="A57" s="5" t="s">
        <v>45</v>
      </c>
      <c r="B57" t="s">
        <v>98</v>
      </c>
      <c r="C57" s="1" t="s">
        <v>61</v>
      </c>
      <c r="D57" s="1" t="s">
        <v>1</v>
      </c>
      <c r="E57" s="1" t="s">
        <v>23</v>
      </c>
      <c r="F57" t="s">
        <v>2</v>
      </c>
      <c r="H57" s="2">
        <v>0</v>
      </c>
      <c r="I57" s="1" t="s">
        <v>26</v>
      </c>
      <c r="J57" s="3">
        <v>33.5</v>
      </c>
      <c r="K57" s="3">
        <f>Table1[[#This Row],[QTY]]*Table1[[#This Row],[PRICE PAID]]</f>
        <v>0</v>
      </c>
    </row>
    <row r="58" spans="1:11" x14ac:dyDescent="0.25">
      <c r="A58" s="5" t="s">
        <v>45</v>
      </c>
      <c r="B58" t="s">
        <v>98</v>
      </c>
      <c r="C58" s="1" t="s">
        <v>61</v>
      </c>
      <c r="D58" s="1" t="s">
        <v>1</v>
      </c>
      <c r="E58" s="1" t="s">
        <v>22</v>
      </c>
      <c r="F58" t="s">
        <v>2</v>
      </c>
      <c r="H58" s="2">
        <v>1</v>
      </c>
      <c r="I58" s="1" t="s">
        <v>26</v>
      </c>
      <c r="J58" s="3">
        <v>35</v>
      </c>
      <c r="K58" s="3">
        <f>Table1[[#This Row],[QTY]]*Table1[[#This Row],[PRICE PAID]]</f>
        <v>35</v>
      </c>
    </row>
    <row r="59" spans="1:11" x14ac:dyDescent="0.25">
      <c r="A59" s="5" t="s">
        <v>18</v>
      </c>
      <c r="B59" t="s">
        <v>148</v>
      </c>
      <c r="C59" s="1" t="s">
        <v>61</v>
      </c>
      <c r="D59" s="1" t="s">
        <v>1</v>
      </c>
      <c r="E59" s="1" t="s">
        <v>22</v>
      </c>
      <c r="F59" t="s">
        <v>16</v>
      </c>
      <c r="H59" s="2">
        <v>1</v>
      </c>
      <c r="I59" s="1" t="s">
        <v>26</v>
      </c>
      <c r="J59" s="3">
        <v>55</v>
      </c>
      <c r="K59" s="3">
        <f>Table1[[#This Row],[QTY]]*Table1[[#This Row],[PRICE PAID]]</f>
        <v>55</v>
      </c>
    </row>
    <row r="60" spans="1:11" x14ac:dyDescent="0.25">
      <c r="A60" s="5" t="s">
        <v>18</v>
      </c>
      <c r="B60" t="s">
        <v>99</v>
      </c>
      <c r="C60" s="1" t="s">
        <v>61</v>
      </c>
      <c r="D60" s="1" t="s">
        <v>1</v>
      </c>
      <c r="E60" s="1" t="s">
        <v>23</v>
      </c>
      <c r="F60" t="s">
        <v>16</v>
      </c>
      <c r="H60" s="2">
        <v>1</v>
      </c>
      <c r="I60" s="1" t="s">
        <v>26</v>
      </c>
      <c r="J60" s="3">
        <v>62</v>
      </c>
      <c r="K60" s="3">
        <f>Table1[[#This Row],[QTY]]*Table1[[#This Row],[PRICE PAID]]</f>
        <v>62</v>
      </c>
    </row>
    <row r="61" spans="1:11" x14ac:dyDescent="0.25">
      <c r="A61" s="5" t="s">
        <v>18</v>
      </c>
      <c r="B61" t="s">
        <v>100</v>
      </c>
      <c r="C61" s="1" t="s">
        <v>61</v>
      </c>
      <c r="D61" s="1" t="s">
        <v>1</v>
      </c>
      <c r="E61" s="1" t="s">
        <v>22</v>
      </c>
      <c r="F61" t="s">
        <v>16</v>
      </c>
      <c r="H61" s="2">
        <v>0</v>
      </c>
      <c r="I61" s="1" t="s">
        <v>26</v>
      </c>
      <c r="J61" s="3">
        <v>55</v>
      </c>
      <c r="K61" s="3">
        <f>Table1[[#This Row],[QTY]]*Table1[[#This Row],[PRICE PAID]]</f>
        <v>0</v>
      </c>
    </row>
    <row r="62" spans="1:11" x14ac:dyDescent="0.25">
      <c r="A62" s="5" t="s">
        <v>4</v>
      </c>
      <c r="B62" t="s">
        <v>101</v>
      </c>
      <c r="C62" s="1" t="s">
        <v>61</v>
      </c>
      <c r="D62" s="1" t="s">
        <v>5</v>
      </c>
      <c r="E62" s="1" t="s">
        <v>22</v>
      </c>
      <c r="F62" t="s">
        <v>6</v>
      </c>
      <c r="H62" s="2">
        <v>0</v>
      </c>
      <c r="I62" s="1" t="s">
        <v>26</v>
      </c>
      <c r="J62" s="3">
        <v>78</v>
      </c>
      <c r="K62" s="3">
        <f>Table1[[#This Row],[QTY]]*Table1[[#This Row],[PRICE PAID]]</f>
        <v>0</v>
      </c>
    </row>
    <row r="63" spans="1:11" x14ac:dyDescent="0.25">
      <c r="A63" s="5" t="s">
        <v>133</v>
      </c>
      <c r="B63" t="s">
        <v>134</v>
      </c>
      <c r="C63" s="1" t="s">
        <v>61</v>
      </c>
      <c r="D63" s="1" t="s">
        <v>1</v>
      </c>
      <c r="E63" s="1" t="s">
        <v>23</v>
      </c>
      <c r="F63" t="s">
        <v>6</v>
      </c>
      <c r="H63" s="2">
        <v>1</v>
      </c>
      <c r="I63" s="1" t="s">
        <v>26</v>
      </c>
      <c r="J63" s="3">
        <v>56.5</v>
      </c>
      <c r="K63" s="3">
        <f>Table1[[#This Row],[QTY]]*Table1[[#This Row],[PRICE PAID]]</f>
        <v>56.5</v>
      </c>
    </row>
    <row r="64" spans="1:11" x14ac:dyDescent="0.25">
      <c r="A64" s="5" t="s">
        <v>166</v>
      </c>
      <c r="B64" t="s">
        <v>167</v>
      </c>
      <c r="C64" s="1" t="s">
        <v>61</v>
      </c>
      <c r="D64" s="1" t="s">
        <v>1</v>
      </c>
      <c r="E64" s="1" t="s">
        <v>22</v>
      </c>
      <c r="F64" t="s">
        <v>2</v>
      </c>
      <c r="H64" s="2">
        <v>1</v>
      </c>
      <c r="I64" s="1" t="s">
        <v>26</v>
      </c>
      <c r="J64" s="3">
        <v>142</v>
      </c>
      <c r="K64" s="3">
        <f>Table1[[#This Row],[QTY]]*Table1[[#This Row],[PRICE PAID]]</f>
        <v>142</v>
      </c>
    </row>
    <row r="65" spans="1:11" x14ac:dyDescent="0.25">
      <c r="A65" s="5" t="s">
        <v>57</v>
      </c>
      <c r="B65" t="s">
        <v>73</v>
      </c>
      <c r="C65" s="1" t="s">
        <v>60</v>
      </c>
      <c r="D65" s="1" t="s">
        <v>1</v>
      </c>
      <c r="E65" s="1" t="s">
        <v>22</v>
      </c>
      <c r="F65" t="s">
        <v>2</v>
      </c>
      <c r="H65" s="2">
        <v>0</v>
      </c>
      <c r="I65" s="1" t="s">
        <v>26</v>
      </c>
      <c r="J65" s="3">
        <v>55</v>
      </c>
      <c r="K65" s="3">
        <f>Table1[[#This Row],[QTY]]*Table1[[#This Row],[PRICE PAID]]</f>
        <v>0</v>
      </c>
    </row>
    <row r="66" spans="1:11" x14ac:dyDescent="0.25">
      <c r="A66" s="5" t="s">
        <v>120</v>
      </c>
      <c r="B66" t="s">
        <v>121</v>
      </c>
      <c r="C66" s="1" t="s">
        <v>122</v>
      </c>
      <c r="D66" s="1" t="s">
        <v>1</v>
      </c>
      <c r="E66" s="1" t="s">
        <v>22</v>
      </c>
      <c r="F66" t="s">
        <v>2</v>
      </c>
      <c r="H66" s="2">
        <v>0</v>
      </c>
      <c r="I66" s="1" t="s">
        <v>26</v>
      </c>
      <c r="J66" s="3">
        <v>2</v>
      </c>
      <c r="K66" s="3">
        <f>Table1[[#This Row],[QTY]]*Table1[[#This Row],[PRICE PAID]]</f>
        <v>0</v>
      </c>
    </row>
    <row r="67" spans="1:11" x14ac:dyDescent="0.25">
      <c r="A67" s="5" t="s">
        <v>120</v>
      </c>
      <c r="B67" t="s">
        <v>121</v>
      </c>
      <c r="C67" s="1" t="s">
        <v>60</v>
      </c>
      <c r="D67" s="1" t="s">
        <v>19</v>
      </c>
      <c r="E67" s="1" t="s">
        <v>23</v>
      </c>
      <c r="F67" t="s">
        <v>2</v>
      </c>
      <c r="H67" s="2">
        <v>1</v>
      </c>
      <c r="I67" s="1" t="s">
        <v>26</v>
      </c>
      <c r="J67" s="3">
        <v>23</v>
      </c>
      <c r="K67" s="3">
        <f>Table1[[#This Row],[QTY]]*Table1[[#This Row],[PRICE PAID]]</f>
        <v>23</v>
      </c>
    </row>
    <row r="68" spans="1:11" x14ac:dyDescent="0.25">
      <c r="A68" s="5" t="s">
        <v>36</v>
      </c>
      <c r="B68" t="s">
        <v>102</v>
      </c>
      <c r="C68" s="1" t="s">
        <v>61</v>
      </c>
      <c r="D68" s="1" t="s">
        <v>19</v>
      </c>
      <c r="E68" s="1" t="s">
        <v>22</v>
      </c>
      <c r="F68" t="s">
        <v>16</v>
      </c>
      <c r="H68" s="2">
        <v>1</v>
      </c>
      <c r="I68" s="1" t="s">
        <v>26</v>
      </c>
      <c r="J68" s="3">
        <v>95</v>
      </c>
      <c r="K68" s="3">
        <f>Table1[[#This Row],[QTY]]*Table1[[#This Row],[PRICE PAID]]</f>
        <v>95</v>
      </c>
    </row>
    <row r="69" spans="1:11" x14ac:dyDescent="0.25">
      <c r="A69" s="5" t="s">
        <v>58</v>
      </c>
      <c r="B69" t="s">
        <v>109</v>
      </c>
      <c r="C69" s="1" t="s">
        <v>60</v>
      </c>
      <c r="D69" s="1" t="s">
        <v>1</v>
      </c>
      <c r="E69" s="1" t="s">
        <v>22</v>
      </c>
      <c r="F69" t="s">
        <v>2</v>
      </c>
      <c r="H69" s="2">
        <v>1</v>
      </c>
      <c r="I69" s="1" t="s">
        <v>26</v>
      </c>
      <c r="J69" s="3">
        <v>40</v>
      </c>
      <c r="K69" s="3">
        <f>Table1[[#This Row],[QTY]]*Table1[[#This Row],[PRICE PAID]]</f>
        <v>40</v>
      </c>
    </row>
    <row r="70" spans="1:11" x14ac:dyDescent="0.25">
      <c r="A70" s="5" t="s">
        <v>58</v>
      </c>
      <c r="B70" t="s">
        <v>149</v>
      </c>
      <c r="C70" s="1" t="s">
        <v>60</v>
      </c>
      <c r="D70" s="1" t="s">
        <v>1</v>
      </c>
      <c r="E70" s="1" t="s">
        <v>22</v>
      </c>
      <c r="F70" t="s">
        <v>2</v>
      </c>
      <c r="H70" s="2">
        <v>1</v>
      </c>
      <c r="I70" s="1" t="s">
        <v>26</v>
      </c>
      <c r="J70" s="3">
        <v>42</v>
      </c>
      <c r="K70" s="3">
        <f>Table1[[#This Row],[QTY]]*Table1[[#This Row],[PRICE PAID]]</f>
        <v>42</v>
      </c>
    </row>
    <row r="71" spans="1:11" x14ac:dyDescent="0.25">
      <c r="A71" s="5" t="s">
        <v>58</v>
      </c>
      <c r="B71" t="s">
        <v>103</v>
      </c>
      <c r="C71" s="1" t="s">
        <v>61</v>
      </c>
      <c r="D71" s="1" t="s">
        <v>5</v>
      </c>
      <c r="E71" s="1" t="s">
        <v>22</v>
      </c>
      <c r="F71" t="s">
        <v>6</v>
      </c>
      <c r="H71" s="2">
        <v>1</v>
      </c>
      <c r="I71" s="1" t="s">
        <v>26</v>
      </c>
      <c r="J71" s="3">
        <v>48</v>
      </c>
      <c r="K71" s="3">
        <f>Table1[[#This Row],[QTY]]*Table1[[#This Row],[PRICE PAID]]</f>
        <v>48</v>
      </c>
    </row>
    <row r="72" spans="1:11" x14ac:dyDescent="0.25">
      <c r="A72" s="5" t="s">
        <v>58</v>
      </c>
      <c r="B72" t="s">
        <v>153</v>
      </c>
      <c r="C72" s="1" t="s">
        <v>61</v>
      </c>
      <c r="D72" s="1" t="s">
        <v>5</v>
      </c>
      <c r="E72" s="1" t="s">
        <v>22</v>
      </c>
      <c r="F72" t="s">
        <v>6</v>
      </c>
      <c r="H72" s="2">
        <v>1</v>
      </c>
      <c r="I72" s="1" t="s">
        <v>26</v>
      </c>
      <c r="J72" s="3">
        <v>45</v>
      </c>
      <c r="K72" s="3">
        <f>Table1[[#This Row],[QTY]]*Table1[[#This Row],[PRICE PAID]]</f>
        <v>45</v>
      </c>
    </row>
    <row r="73" spans="1:11" x14ac:dyDescent="0.25">
      <c r="A73" s="5" t="s">
        <v>58</v>
      </c>
      <c r="B73" t="s">
        <v>150</v>
      </c>
      <c r="C73" s="1" t="s">
        <v>60</v>
      </c>
      <c r="D73" s="1" t="s">
        <v>1</v>
      </c>
      <c r="E73" s="1" t="s">
        <v>22</v>
      </c>
      <c r="F73" t="s">
        <v>2</v>
      </c>
      <c r="H73" s="2">
        <v>1</v>
      </c>
      <c r="I73" s="1" t="s">
        <v>26</v>
      </c>
      <c r="J73" s="3">
        <v>17</v>
      </c>
      <c r="K73" s="3">
        <f>Table1[[#This Row],[QTY]]*Table1[[#This Row],[PRICE PAID]]</f>
        <v>17</v>
      </c>
    </row>
    <row r="74" spans="1:11" x14ac:dyDescent="0.25">
      <c r="A74" s="5" t="s">
        <v>58</v>
      </c>
      <c r="B74" t="s">
        <v>111</v>
      </c>
      <c r="C74" s="1" t="s">
        <v>60</v>
      </c>
      <c r="D74" s="1" t="s">
        <v>1</v>
      </c>
      <c r="E74" s="1" t="s">
        <v>22</v>
      </c>
      <c r="F74" t="s">
        <v>2</v>
      </c>
      <c r="H74" s="2">
        <v>1</v>
      </c>
      <c r="I74" s="1" t="s">
        <v>26</v>
      </c>
      <c r="J74" s="3">
        <v>34.5</v>
      </c>
      <c r="K74" s="3">
        <f>Table1[[#This Row],[QTY]]*Table1[[#This Row],[PRICE PAID]]</f>
        <v>34.5</v>
      </c>
    </row>
    <row r="75" spans="1:11" x14ac:dyDescent="0.25">
      <c r="A75" s="5" t="s">
        <v>43</v>
      </c>
      <c r="B75" t="s">
        <v>113</v>
      </c>
      <c r="C75" s="1" t="s">
        <v>61</v>
      </c>
      <c r="D75" s="1" t="s">
        <v>1</v>
      </c>
      <c r="E75" s="1" t="s">
        <v>22</v>
      </c>
      <c r="F75" t="s">
        <v>6</v>
      </c>
      <c r="H75" s="2">
        <v>1</v>
      </c>
      <c r="I75" s="1" t="s">
        <v>26</v>
      </c>
      <c r="J75" s="3">
        <v>56.5</v>
      </c>
      <c r="K75" s="3">
        <f>Table1[[#This Row],[QTY]]*Table1[[#This Row],[PRICE PAID]]</f>
        <v>56.5</v>
      </c>
    </row>
    <row r="76" spans="1:11" x14ac:dyDescent="0.25">
      <c r="A76" s="5" t="s">
        <v>43</v>
      </c>
      <c r="B76" t="s">
        <v>104</v>
      </c>
      <c r="C76" s="1" t="s">
        <v>61</v>
      </c>
      <c r="D76" s="1" t="s">
        <v>1</v>
      </c>
      <c r="E76" s="1" t="s">
        <v>23</v>
      </c>
      <c r="F76" t="s">
        <v>6</v>
      </c>
      <c r="H76" s="2">
        <v>1</v>
      </c>
      <c r="I76" s="1" t="s">
        <v>26</v>
      </c>
      <c r="J76" s="3">
        <v>39</v>
      </c>
      <c r="K76" s="3">
        <f>Table1[[#This Row],[QTY]]*Table1[[#This Row],[PRICE PAID]]</f>
        <v>39</v>
      </c>
    </row>
    <row r="77" spans="1:11" x14ac:dyDescent="0.25">
      <c r="A77" s="5" t="s">
        <v>43</v>
      </c>
      <c r="B77" t="s">
        <v>74</v>
      </c>
      <c r="C77" s="1" t="s">
        <v>60</v>
      </c>
      <c r="D77" s="1" t="s">
        <v>1</v>
      </c>
      <c r="E77" s="1" t="s">
        <v>22</v>
      </c>
      <c r="F77" t="s">
        <v>2</v>
      </c>
      <c r="H77" s="2">
        <v>1</v>
      </c>
      <c r="I77" s="1" t="s">
        <v>26</v>
      </c>
      <c r="J77" s="3">
        <v>65</v>
      </c>
      <c r="K77" s="3">
        <f>Table1[[#This Row],[QTY]]*Table1[[#This Row],[PRICE PAID]]</f>
        <v>65</v>
      </c>
    </row>
    <row r="78" spans="1:11" x14ac:dyDescent="0.25">
      <c r="A78" s="5" t="s">
        <v>21</v>
      </c>
      <c r="B78" t="s">
        <v>105</v>
      </c>
      <c r="C78" s="1" t="s">
        <v>61</v>
      </c>
      <c r="D78" s="1" t="s">
        <v>1</v>
      </c>
      <c r="E78" s="1" t="s">
        <v>22</v>
      </c>
      <c r="F78" t="s">
        <v>2</v>
      </c>
      <c r="H78" s="2">
        <v>0</v>
      </c>
      <c r="I78" s="1" t="s">
        <v>26</v>
      </c>
      <c r="J78" s="3">
        <v>43</v>
      </c>
      <c r="K78" s="3">
        <f>Table1[[#This Row],[QTY]]*Table1[[#This Row],[PRICE PAID]]</f>
        <v>0</v>
      </c>
    </row>
    <row r="79" spans="1:11" x14ac:dyDescent="0.25">
      <c r="A79" s="5" t="s">
        <v>24</v>
      </c>
      <c r="B79" t="s">
        <v>106</v>
      </c>
      <c r="C79" s="1" t="s">
        <v>61</v>
      </c>
      <c r="D79" s="1" t="s">
        <v>25</v>
      </c>
      <c r="E79" s="1" t="s">
        <v>22</v>
      </c>
      <c r="F79" t="s">
        <v>6</v>
      </c>
      <c r="H79" s="2">
        <v>1</v>
      </c>
      <c r="I79" s="1" t="s">
        <v>26</v>
      </c>
      <c r="J79" s="3">
        <v>25</v>
      </c>
      <c r="K79" s="3">
        <f>Table1[[#This Row],[QTY]]*Table1[[#This Row],[PRICE PAID]]</f>
        <v>25</v>
      </c>
    </row>
    <row r="80" spans="1:11" x14ac:dyDescent="0.25">
      <c r="A80" s="5" t="s">
        <v>24</v>
      </c>
      <c r="B80" t="s">
        <v>130</v>
      </c>
      <c r="C80" s="1" t="s">
        <v>61</v>
      </c>
      <c r="D80" s="1" t="s">
        <v>25</v>
      </c>
      <c r="E80" s="1" t="s">
        <v>22</v>
      </c>
      <c r="F80" t="s">
        <v>6</v>
      </c>
      <c r="H80" s="2">
        <v>1</v>
      </c>
      <c r="I80" s="1" t="s">
        <v>26</v>
      </c>
      <c r="J80" s="3">
        <v>24.5</v>
      </c>
      <c r="K80" s="3">
        <f>Table1[[#This Row],[QTY]]*Table1[[#This Row],[PRICE PAID]]</f>
        <v>24.5</v>
      </c>
    </row>
    <row r="81" spans="1:11" x14ac:dyDescent="0.25">
      <c r="A81" s="5" t="s">
        <v>24</v>
      </c>
      <c r="B81" t="s">
        <v>75</v>
      </c>
      <c r="C81" s="1" t="s">
        <v>60</v>
      </c>
      <c r="D81" s="1" t="s">
        <v>1</v>
      </c>
      <c r="E81" s="1" t="s">
        <v>22</v>
      </c>
      <c r="F81" t="s">
        <v>2</v>
      </c>
      <c r="H81" s="2">
        <v>1</v>
      </c>
      <c r="I81" s="1" t="s">
        <v>26</v>
      </c>
      <c r="J81" s="3">
        <v>30</v>
      </c>
      <c r="K81" s="3">
        <f>Table1[[#This Row],[QTY]]*Table1[[#This Row],[PRICE PAID]]</f>
        <v>30</v>
      </c>
    </row>
    <row r="82" spans="1:11" x14ac:dyDescent="0.25">
      <c r="A82" s="5" t="s">
        <v>31</v>
      </c>
      <c r="B82" t="s">
        <v>75</v>
      </c>
      <c r="C82" s="1" t="s">
        <v>60</v>
      </c>
      <c r="D82" s="1" t="s">
        <v>1</v>
      </c>
      <c r="E82" s="1" t="s">
        <v>22</v>
      </c>
      <c r="F82" t="s">
        <v>2</v>
      </c>
      <c r="H82" s="2">
        <v>1</v>
      </c>
      <c r="I82" s="1" t="s">
        <v>26</v>
      </c>
      <c r="J82" s="3">
        <v>12.5</v>
      </c>
      <c r="K82" s="3">
        <f>Table1[[#This Row],[QTY]]*Table1[[#This Row],[PRICE PAID]]</f>
        <v>12.5</v>
      </c>
    </row>
    <row r="83" spans="1:11" x14ac:dyDescent="0.25">
      <c r="A83" s="5" t="s">
        <v>10</v>
      </c>
      <c r="B83" t="s">
        <v>76</v>
      </c>
      <c r="C83" s="1" t="s">
        <v>60</v>
      </c>
      <c r="D83" s="1" t="s">
        <v>11</v>
      </c>
      <c r="E83" s="1" t="s">
        <v>22</v>
      </c>
      <c r="F83" t="s">
        <v>6</v>
      </c>
      <c r="H83" s="2">
        <v>0</v>
      </c>
      <c r="I83" s="1" t="s">
        <v>26</v>
      </c>
      <c r="J83" s="3">
        <v>40</v>
      </c>
      <c r="K83" s="3">
        <f>Table1[[#This Row],[QTY]]*Table1[[#This Row],[PRICE PAID]]</f>
        <v>0</v>
      </c>
    </row>
    <row r="84" spans="1:11" x14ac:dyDescent="0.25">
      <c r="A84" s="5" t="s">
        <v>10</v>
      </c>
      <c r="B84" t="s">
        <v>77</v>
      </c>
      <c r="C84" s="1" t="s">
        <v>60</v>
      </c>
      <c r="D84" s="1" t="s">
        <v>1</v>
      </c>
      <c r="E84" s="1" t="s">
        <v>38</v>
      </c>
      <c r="F84" t="s">
        <v>2</v>
      </c>
      <c r="G84" s="1" t="s">
        <v>39</v>
      </c>
      <c r="H84" s="2">
        <v>0</v>
      </c>
      <c r="I84" s="1" t="s">
        <v>26</v>
      </c>
      <c r="J84" s="3">
        <v>44</v>
      </c>
      <c r="K84" s="3">
        <f>Table1[[#This Row],[QTY]]*Table1[[#This Row],[PRICE PAID]]</f>
        <v>0</v>
      </c>
    </row>
    <row r="85" spans="1:11" x14ac:dyDescent="0.25">
      <c r="A85" s="5" t="s">
        <v>10</v>
      </c>
      <c r="B85" t="s">
        <v>107</v>
      </c>
      <c r="C85" s="1" t="s">
        <v>62</v>
      </c>
      <c r="D85" s="1" t="s">
        <v>1</v>
      </c>
      <c r="E85" s="1" t="s">
        <v>22</v>
      </c>
      <c r="F85" t="s">
        <v>2</v>
      </c>
      <c r="G85" s="1" t="s">
        <v>37</v>
      </c>
      <c r="H85" s="2">
        <v>1</v>
      </c>
      <c r="I85" s="1" t="s">
        <v>26</v>
      </c>
      <c r="J85" s="3">
        <v>30</v>
      </c>
      <c r="K85" s="3">
        <f>Table1[[#This Row],[QTY]]*Table1[[#This Row],[PRICE PAID]]</f>
        <v>30</v>
      </c>
    </row>
    <row r="86" spans="1:11" x14ac:dyDescent="0.25">
      <c r="A86" s="5" t="s">
        <v>10</v>
      </c>
      <c r="B86" t="s">
        <v>78</v>
      </c>
      <c r="C86" s="1" t="s">
        <v>60</v>
      </c>
      <c r="D86" s="1" t="s">
        <v>108</v>
      </c>
      <c r="E86" s="1" t="s">
        <v>22</v>
      </c>
      <c r="F86" t="s">
        <v>2</v>
      </c>
      <c r="H86" s="2">
        <v>1</v>
      </c>
      <c r="I86" s="1" t="s">
        <v>26</v>
      </c>
      <c r="J86" s="3">
        <v>51.5</v>
      </c>
      <c r="K86" s="3">
        <f>Table1[[#This Row],[QTY]]*Table1[[#This Row],[PRICE PAID]]</f>
        <v>51.5</v>
      </c>
    </row>
    <row r="87" spans="1:11" x14ac:dyDescent="0.25">
      <c r="A87" s="5" t="s">
        <v>10</v>
      </c>
      <c r="B87" t="s">
        <v>151</v>
      </c>
      <c r="C87" s="1" t="s">
        <v>60</v>
      </c>
      <c r="D87" s="1" t="s">
        <v>19</v>
      </c>
      <c r="E87" s="1" t="s">
        <v>22</v>
      </c>
      <c r="F87" t="s">
        <v>6</v>
      </c>
      <c r="H87" s="2">
        <v>1</v>
      </c>
      <c r="I87" s="1" t="s">
        <v>26</v>
      </c>
      <c r="J87" s="3">
        <v>33</v>
      </c>
      <c r="K87" s="3">
        <f>Table1[[#This Row],[QTY]]*Table1[[#This Row],[PRICE PAID]]</f>
        <v>33</v>
      </c>
    </row>
    <row r="88" spans="1:11" x14ac:dyDescent="0.25">
      <c r="A88" s="5" t="s">
        <v>116</v>
      </c>
      <c r="B88" t="s">
        <v>117</v>
      </c>
      <c r="C88" s="1" t="s">
        <v>61</v>
      </c>
      <c r="D88" s="1" t="s">
        <v>1</v>
      </c>
      <c r="E88" s="1" t="s">
        <v>22</v>
      </c>
      <c r="F88" t="s">
        <v>16</v>
      </c>
      <c r="H88" s="2">
        <v>1</v>
      </c>
      <c r="I88" s="1" t="s">
        <v>26</v>
      </c>
      <c r="J88" s="3">
        <v>80.5</v>
      </c>
      <c r="K88" s="3">
        <f>Table1[[#This Row],[QTY]]*Table1[[#This Row],[PRICE PAID]]</f>
        <v>80.5</v>
      </c>
    </row>
    <row r="89" spans="1:11" x14ac:dyDescent="0.25">
      <c r="A89" s="5" t="s">
        <v>142</v>
      </c>
      <c r="B89" t="s">
        <v>168</v>
      </c>
      <c r="C89" s="1" t="s">
        <v>61</v>
      </c>
      <c r="D89" s="1" t="s">
        <v>11</v>
      </c>
      <c r="E89" s="1" t="s">
        <v>22</v>
      </c>
      <c r="F89" t="s">
        <v>6</v>
      </c>
      <c r="H89" s="2">
        <v>1</v>
      </c>
      <c r="I89" s="1" t="s">
        <v>26</v>
      </c>
      <c r="J89" s="3">
        <v>44.5</v>
      </c>
      <c r="K89" s="3">
        <f>Table1[[#This Row],[QTY]]*Table1[[#This Row],[PRICE PAID]]</f>
        <v>44.5</v>
      </c>
    </row>
    <row r="90" spans="1:11" x14ac:dyDescent="0.25">
      <c r="A90" s="5" t="s">
        <v>142</v>
      </c>
      <c r="B90" t="s">
        <v>143</v>
      </c>
      <c r="C90" s="1" t="s">
        <v>61</v>
      </c>
      <c r="D90" s="1" t="s">
        <v>1</v>
      </c>
      <c r="E90" s="1" t="s">
        <v>22</v>
      </c>
      <c r="F90" t="s">
        <v>6</v>
      </c>
      <c r="H90" s="2">
        <v>1</v>
      </c>
      <c r="I90" s="1" t="s">
        <v>26</v>
      </c>
      <c r="J90" s="3">
        <v>38</v>
      </c>
      <c r="K90" s="3">
        <f>Table1[[#This Row],[QTY]]*Table1[[#This Row],[PRICE PAID]]</f>
        <v>38</v>
      </c>
    </row>
    <row r="91" spans="1:11" x14ac:dyDescent="0.25">
      <c r="A91" s="5" t="s">
        <v>142</v>
      </c>
      <c r="B91" t="s">
        <v>165</v>
      </c>
      <c r="C91" s="1" t="s">
        <v>61</v>
      </c>
      <c r="D91" s="1" t="s">
        <v>11</v>
      </c>
      <c r="E91" s="1" t="s">
        <v>22</v>
      </c>
      <c r="F91" t="s">
        <v>6</v>
      </c>
      <c r="H91" s="2">
        <v>1</v>
      </c>
      <c r="I91" s="1" t="s">
        <v>26</v>
      </c>
      <c r="J91" s="3">
        <v>39.5</v>
      </c>
      <c r="K91" s="3">
        <f>Table1[[#This Row],[QTY]]*Table1[[#This Row],[PRICE PAID]]</f>
        <v>39.5</v>
      </c>
    </row>
    <row r="92" spans="1:11" x14ac:dyDescent="0.25">
      <c r="A92" s="5" t="s">
        <v>3</v>
      </c>
      <c r="B92" t="s">
        <v>79</v>
      </c>
      <c r="C92" s="1" t="s">
        <v>60</v>
      </c>
      <c r="D92" s="1" t="s">
        <v>1</v>
      </c>
      <c r="E92" s="1" t="s">
        <v>22</v>
      </c>
      <c r="F92" t="s">
        <v>2</v>
      </c>
      <c r="H92" s="2">
        <v>0</v>
      </c>
      <c r="I92" s="1" t="s">
        <v>26</v>
      </c>
      <c r="J92" s="3">
        <v>52</v>
      </c>
      <c r="K92" s="3">
        <f>Table1[[#This Row],[QTY]]*Table1[[#This Row],[PRICE PAID]]</f>
        <v>0</v>
      </c>
    </row>
    <row r="93" spans="1:11" x14ac:dyDescent="0.25">
      <c r="A93" s="5" t="s">
        <v>3</v>
      </c>
      <c r="B93" t="s">
        <v>114</v>
      </c>
      <c r="C93" s="1" t="s">
        <v>61</v>
      </c>
      <c r="D93" s="1" t="s">
        <v>115</v>
      </c>
      <c r="E93" s="1" t="s">
        <v>22</v>
      </c>
      <c r="F93" t="s">
        <v>6</v>
      </c>
      <c r="H93" s="2">
        <v>0</v>
      </c>
      <c r="I93" s="1" t="s">
        <v>26</v>
      </c>
      <c r="J93" s="3">
        <v>35</v>
      </c>
      <c r="K93" s="3">
        <f>Table1[[#This Row],[QTY]]*Table1[[#This Row],[PRICE PAID]]</f>
        <v>0</v>
      </c>
    </row>
    <row r="94" spans="1:11" x14ac:dyDescent="0.25">
      <c r="A94" s="5" t="s">
        <v>146</v>
      </c>
      <c r="B94" t="s">
        <v>147</v>
      </c>
      <c r="C94" s="1" t="s">
        <v>61</v>
      </c>
      <c r="D94" s="1" t="s">
        <v>1</v>
      </c>
      <c r="E94" s="1" t="s">
        <v>23</v>
      </c>
      <c r="F94" t="s">
        <v>6</v>
      </c>
      <c r="H94" s="2">
        <v>1</v>
      </c>
      <c r="I94" s="1" t="s">
        <v>26</v>
      </c>
      <c r="J94" s="3">
        <v>30.5</v>
      </c>
      <c r="K94" s="3">
        <f>Table1[[#This Row],[QTY]]*Table1[[#This Row],[PRICE PAID]]</f>
        <v>30.5</v>
      </c>
    </row>
    <row r="95" spans="1:11" x14ac:dyDescent="0.25">
      <c r="A95" s="5" t="s">
        <v>54</v>
      </c>
      <c r="H95" s="2">
        <f>SUBTOTAL(109,Table1[QTY])</f>
        <v>67</v>
      </c>
      <c r="K95" s="4">
        <f>SUBTOTAL(109,Table1[TOTAL])</f>
        <v>3514.5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Rovcanin</dc:creator>
  <cp:lastModifiedBy>Matija Dodovic</cp:lastModifiedBy>
  <dcterms:created xsi:type="dcterms:W3CDTF">2015-06-05T18:17:20Z</dcterms:created>
  <dcterms:modified xsi:type="dcterms:W3CDTF">2022-08-09T13:28:40Z</dcterms:modified>
</cp:coreProperties>
</file>